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0.5\sv-data\経連ＨＰ\春季労使協議\春季要求速報\2026\"/>
    </mc:Choice>
  </mc:AlternateContent>
  <xr:revisionPtr revIDLastSave="0" documentId="8_{86803781-6555-4861-8CA0-677C4464318E}" xr6:coauthVersionLast="47" xr6:coauthVersionMax="47" xr10:uidLastSave="{00000000-0000-0000-0000-000000000000}"/>
  <bookViews>
    <workbookView xWindow="-110" yWindow="-110" windowWidth="19420" windowHeight="10300" xr2:uid="{F9BD272D-53BB-4592-A5AD-D5921A7F7A26}"/>
  </bookViews>
  <sheets>
    <sheet name="①賃金他" sheetId="2" r:id="rId1"/>
    <sheet name="②一時金・退職金" sheetId="3" r:id="rId2"/>
    <sheet name="③その他の要求" sheetId="4" r:id="rId3"/>
    <sheet name="④一時金・前年度比較" sheetId="5" r:id="rId4"/>
  </sheets>
  <definedNames>
    <definedName name="_xlnm.Print_Area" localSheetId="0">①賃金他!$A$1:$AE$42</definedName>
    <definedName name="_xlnm.Print_Area" localSheetId="3">④一時金・前年度比較!$A$1:$O$46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5" l="1"/>
  <c r="M42" i="5"/>
  <c r="L42" i="5"/>
  <c r="J42" i="5"/>
  <c r="G42" i="5"/>
  <c r="F42" i="5"/>
  <c r="D42" i="5"/>
  <c r="O37" i="5"/>
  <c r="F37" i="5"/>
  <c r="N37" i="5" s="1"/>
  <c r="E37" i="5"/>
  <c r="H41" i="2"/>
  <c r="G41" i="2"/>
  <c r="F41" i="2"/>
  <c r="E41" i="2"/>
  <c r="O41" i="3"/>
  <c r="E41" i="3"/>
  <c r="D41" i="3"/>
  <c r="C41" i="3"/>
  <c r="B41" i="3"/>
  <c r="O40" i="3"/>
  <c r="O39" i="3"/>
  <c r="M43" i="5" l="1"/>
  <c r="M41" i="5"/>
  <c r="L43" i="5"/>
  <c r="L41" i="5"/>
  <c r="L40" i="5"/>
  <c r="J43" i="5"/>
  <c r="J41" i="5"/>
  <c r="J40" i="5"/>
  <c r="D43" i="5"/>
  <c r="D41" i="5"/>
  <c r="D40" i="5"/>
  <c r="O42" i="3"/>
  <c r="E24" i="5"/>
  <c r="G28" i="5"/>
  <c r="O28" i="5" s="1"/>
  <c r="F28" i="5"/>
  <c r="N28" i="5" s="1"/>
  <c r="G27" i="5"/>
  <c r="O27" i="5" s="1"/>
  <c r="F27" i="5"/>
  <c r="N27" i="5" s="1"/>
  <c r="E29" i="5"/>
  <c r="F31" i="5"/>
  <c r="F38" i="5"/>
  <c r="F36" i="5"/>
  <c r="F35" i="5"/>
  <c r="F34" i="5"/>
  <c r="F33" i="5"/>
  <c r="F30" i="5"/>
  <c r="F32" i="5"/>
  <c r="F18" i="5"/>
  <c r="F26" i="5"/>
  <c r="G30" i="5"/>
  <c r="G25" i="5"/>
  <c r="G22" i="5"/>
  <c r="G21" i="5"/>
  <c r="G20" i="5"/>
  <c r="G19" i="5"/>
  <c r="G17" i="5"/>
  <c r="G15" i="5"/>
  <c r="G14" i="5"/>
  <c r="G13" i="5"/>
  <c r="G12" i="5"/>
  <c r="G11" i="5"/>
  <c r="G10" i="5"/>
  <c r="G9" i="5"/>
  <c r="E38" i="5"/>
  <c r="E36" i="5"/>
  <c r="E35" i="5"/>
  <c r="E34" i="5"/>
  <c r="E33" i="5"/>
  <c r="E32" i="5"/>
  <c r="E31" i="5"/>
  <c r="E30" i="5"/>
  <c r="E28" i="5"/>
  <c r="E27" i="5"/>
  <c r="E26" i="5"/>
  <c r="G43" i="5" l="1"/>
  <c r="G41" i="5"/>
  <c r="O25" i="5"/>
  <c r="F19" i="5"/>
  <c r="M40" i="5" l="1"/>
  <c r="H41" i="3"/>
  <c r="F25" i="5" l="1"/>
  <c r="E25" i="5"/>
  <c r="F23" i="5"/>
  <c r="E23" i="5"/>
  <c r="F22" i="5"/>
  <c r="E22" i="5"/>
  <c r="F21" i="5"/>
  <c r="E21" i="5"/>
  <c r="F20" i="5"/>
  <c r="E20" i="5"/>
  <c r="E19" i="5"/>
  <c r="E18" i="5"/>
  <c r="F17" i="5"/>
  <c r="E17" i="5"/>
  <c r="F16" i="5"/>
  <c r="E16" i="5"/>
  <c r="F15" i="5"/>
  <c r="E15" i="5"/>
  <c r="F14" i="5"/>
  <c r="E14" i="5"/>
  <c r="F13" i="5"/>
  <c r="E13" i="5"/>
  <c r="F12" i="5"/>
  <c r="E12" i="5"/>
  <c r="F11" i="5"/>
  <c r="E11" i="5"/>
  <c r="F10" i="5"/>
  <c r="E10" i="5"/>
  <c r="F9" i="5"/>
  <c r="E9" i="5"/>
  <c r="F41" i="5" l="1"/>
  <c r="F43" i="5"/>
  <c r="K42" i="3" s="1"/>
  <c r="F40" i="5"/>
  <c r="N25" i="5"/>
  <c r="G40" i="5"/>
  <c r="M39" i="3" s="1"/>
  <c r="H42" i="3"/>
  <c r="H40" i="3"/>
  <c r="H39" i="3"/>
  <c r="O38" i="5"/>
  <c r="N38" i="5"/>
  <c r="O36" i="5"/>
  <c r="N36" i="5"/>
  <c r="O35" i="5"/>
  <c r="N35" i="5"/>
  <c r="O34" i="5"/>
  <c r="N34" i="5"/>
  <c r="N33" i="5"/>
  <c r="O33" i="5"/>
  <c r="N32" i="5"/>
  <c r="O30" i="5"/>
  <c r="N30" i="5"/>
  <c r="O22" i="5"/>
  <c r="N22" i="5"/>
  <c r="O21" i="5"/>
  <c r="N21" i="5"/>
  <c r="O20" i="5"/>
  <c r="N20" i="5"/>
  <c r="O19" i="5"/>
  <c r="N19" i="5"/>
  <c r="O17" i="5"/>
  <c r="N17" i="5"/>
  <c r="O15" i="5"/>
  <c r="N15" i="5"/>
  <c r="O14" i="5"/>
  <c r="N14" i="5"/>
  <c r="O12" i="5"/>
  <c r="N12" i="5"/>
  <c r="O11" i="5"/>
  <c r="N11" i="5"/>
  <c r="O10" i="5"/>
  <c r="N10" i="5"/>
  <c r="E42" i="3"/>
  <c r="D42" i="3"/>
  <c r="C42" i="3"/>
  <c r="B42" i="3"/>
  <c r="E40" i="3"/>
  <c r="D40" i="3"/>
  <c r="C40" i="3"/>
  <c r="B40" i="3"/>
  <c r="E39" i="3"/>
  <c r="D39" i="3"/>
  <c r="C39" i="3"/>
  <c r="B39" i="3"/>
  <c r="H42" i="2"/>
  <c r="G42" i="2"/>
  <c r="F42" i="2"/>
  <c r="E42" i="2"/>
  <c r="H40" i="2"/>
  <c r="G40" i="2"/>
  <c r="F40" i="2"/>
  <c r="E40" i="2"/>
  <c r="H39" i="2"/>
  <c r="G39" i="2"/>
  <c r="F39" i="2"/>
  <c r="E39" i="2"/>
  <c r="M40" i="3" l="1"/>
  <c r="N43" i="5"/>
  <c r="K40" i="3"/>
  <c r="N9" i="5"/>
  <c r="N13" i="5"/>
  <c r="M42" i="3"/>
  <c r="K39" i="3"/>
  <c r="K41" i="3"/>
  <c r="O9" i="5"/>
  <c r="O13" i="5"/>
  <c r="O40" i="5"/>
  <c r="M41" i="3"/>
  <c r="N40" i="5" l="1"/>
  <c r="O42" i="5"/>
  <c r="N41" i="5"/>
  <c r="O41" i="5"/>
  <c r="O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31" authorId="0" shapeId="0" xr:uid="{3775B81A-C7F3-40B8-B5C5-10A79DB6FE0F}">
      <text>
        <r>
          <rPr>
            <b/>
            <sz val="9"/>
            <color indexed="81"/>
            <rFont val="MS P ゴシック"/>
            <family val="3"/>
            <charset val="128"/>
          </rPr>
          <t>user:</t>
        </r>
        <r>
          <rPr>
            <sz val="9"/>
            <color indexed="81"/>
            <rFont val="MS P ゴシック"/>
            <family val="3"/>
            <charset val="128"/>
          </rPr>
          <t xml:space="preserve">
夏のみ</t>
        </r>
      </text>
    </comment>
    <comment ref="M31" authorId="0" shapeId="0" xr:uid="{65427E14-765F-4A6D-AACC-225812C9D389}">
      <text>
        <r>
          <rPr>
            <b/>
            <sz val="9"/>
            <color indexed="81"/>
            <rFont val="MS P ゴシック"/>
            <family val="3"/>
            <charset val="128"/>
          </rPr>
          <t>user:</t>
        </r>
        <r>
          <rPr>
            <sz val="9"/>
            <color indexed="81"/>
            <rFont val="MS P ゴシック"/>
            <family val="3"/>
            <charset val="128"/>
          </rPr>
          <t xml:space="preserve">
夏のみ</t>
        </r>
      </text>
    </comment>
  </commentList>
</comments>
</file>

<file path=xl/sharedStrings.xml><?xml version="1.0" encoding="utf-8"?>
<sst xmlns="http://schemas.openxmlformats.org/spreadsheetml/2006/main" count="450" uniqueCount="202">
  <si>
    <t>速報１/４</t>
    <rPh sb="0" eb="2">
      <t>ソクホウ</t>
    </rPh>
    <phoneticPr fontId="4"/>
  </si>
  <si>
    <t>①賃金　他</t>
    <rPh sb="1" eb="3">
      <t>チンギン</t>
    </rPh>
    <rPh sb="4" eb="5">
      <t>ホカ</t>
    </rPh>
    <phoneticPr fontId="4"/>
  </si>
  <si>
    <t>回答日（◎は集約又は妥結方向）</t>
    <rPh sb="0" eb="2">
      <t>カイトウ</t>
    </rPh>
    <rPh sb="2" eb="3">
      <t>ビ</t>
    </rPh>
    <rPh sb="6" eb="8">
      <t>シュウヤク</t>
    </rPh>
    <rPh sb="8" eb="9">
      <t>マタ</t>
    </rPh>
    <rPh sb="10" eb="12">
      <t>ダケツ</t>
    </rPh>
    <rPh sb="12" eb="14">
      <t>ホウコウ</t>
    </rPh>
    <phoneticPr fontId="4"/>
  </si>
  <si>
    <t>会 社</t>
    <rPh sb="0" eb="1">
      <t>カイ</t>
    </rPh>
    <rPh sb="2" eb="3">
      <t>シャ</t>
    </rPh>
    <phoneticPr fontId="4"/>
  </si>
  <si>
    <t>賃　　　　　　　　　　　　金</t>
    <rPh sb="0" eb="1">
      <t>チン</t>
    </rPh>
    <rPh sb="13" eb="14">
      <t>キン</t>
    </rPh>
    <phoneticPr fontId="4"/>
  </si>
  <si>
    <t xml:space="preserve">労 務 構 成 </t>
    <rPh sb="0" eb="1">
      <t>ロウ</t>
    </rPh>
    <rPh sb="2" eb="3">
      <t>ム</t>
    </rPh>
    <rPh sb="4" eb="5">
      <t>ガマエ</t>
    </rPh>
    <rPh sb="6" eb="7">
      <t>シゲル</t>
    </rPh>
    <phoneticPr fontId="4"/>
  </si>
  <si>
    <t>交渉ﾍﾞｰｽ</t>
    <rPh sb="0" eb="2">
      <t>コウショウ</t>
    </rPh>
    <phoneticPr fontId="4"/>
  </si>
  <si>
    <t>賃上要求</t>
    <rPh sb="0" eb="2">
      <t>チンア</t>
    </rPh>
    <rPh sb="2" eb="4">
      <t>ヨウキュウ</t>
    </rPh>
    <phoneticPr fontId="4"/>
  </si>
  <si>
    <t>賃上回答</t>
    <rPh sb="0" eb="2">
      <t>チンア</t>
    </rPh>
    <rPh sb="2" eb="4">
      <t>カイトウ</t>
    </rPh>
    <phoneticPr fontId="4"/>
  </si>
  <si>
    <t>最低賃金</t>
    <rPh sb="0" eb="2">
      <t>サイテイ</t>
    </rPh>
    <rPh sb="2" eb="4">
      <t>チンギン</t>
    </rPh>
    <phoneticPr fontId="4"/>
  </si>
  <si>
    <t>初任給</t>
    <rPh sb="0" eb="3">
      <t>ショニンキュウ</t>
    </rPh>
    <phoneticPr fontId="4"/>
  </si>
  <si>
    <t>組合員平均</t>
    <rPh sb="0" eb="3">
      <t>クミアイイン</t>
    </rPh>
    <rPh sb="3" eb="5">
      <t>ヘイキン</t>
    </rPh>
    <phoneticPr fontId="4"/>
  </si>
  <si>
    <t>平均</t>
    <rPh sb="0" eb="2">
      <t>ヘイキン</t>
    </rPh>
    <phoneticPr fontId="4"/>
  </si>
  <si>
    <t>方式</t>
    <rPh sb="0" eb="2">
      <t>ホウシキ</t>
    </rPh>
    <phoneticPr fontId="4"/>
  </si>
  <si>
    <t>定昇</t>
    <rPh sb="0" eb="2">
      <t>テイショウ</t>
    </rPh>
    <phoneticPr fontId="4"/>
  </si>
  <si>
    <t>賃金
改善</t>
    <rPh sb="0" eb="2">
      <t>チンギン</t>
    </rPh>
    <rPh sb="3" eb="5">
      <t>カイゼン</t>
    </rPh>
    <phoneticPr fontId="4"/>
  </si>
  <si>
    <t>企業内最賃要求</t>
    <rPh sb="0" eb="3">
      <t>キギョウナイ</t>
    </rPh>
    <rPh sb="3" eb="4">
      <t>サイ</t>
    </rPh>
    <rPh sb="4" eb="5">
      <t>チン</t>
    </rPh>
    <rPh sb="5" eb="7">
      <t>ヨウキュウ</t>
    </rPh>
    <phoneticPr fontId="4"/>
  </si>
  <si>
    <t>企業内最賃回答</t>
    <rPh sb="0" eb="3">
      <t>キギョウナイ</t>
    </rPh>
    <rPh sb="3" eb="4">
      <t>サイ</t>
    </rPh>
    <rPh sb="4" eb="5">
      <t>チン</t>
    </rPh>
    <rPh sb="5" eb="7">
      <t>カイトウ</t>
    </rPh>
    <phoneticPr fontId="4"/>
  </si>
  <si>
    <t>要求</t>
    <rPh sb="0" eb="2">
      <t>ヨウキュウ</t>
    </rPh>
    <phoneticPr fontId="4"/>
  </si>
  <si>
    <t>回答</t>
    <rPh sb="0" eb="2">
      <t>カイトウ</t>
    </rPh>
    <phoneticPr fontId="4"/>
  </si>
  <si>
    <t>年齢</t>
    <rPh sb="0" eb="2">
      <t>ネンレイ</t>
    </rPh>
    <phoneticPr fontId="4"/>
  </si>
  <si>
    <t>勤続</t>
    <rPh sb="0" eb="2">
      <t>キンゾク</t>
    </rPh>
    <phoneticPr fontId="4"/>
  </si>
  <si>
    <t>扶養</t>
    <rPh sb="0" eb="2">
      <t>フヨウ</t>
    </rPh>
    <phoneticPr fontId="4"/>
  </si>
  <si>
    <t>内容</t>
    <rPh sb="0" eb="2">
      <t>ナイヨウ</t>
    </rPh>
    <phoneticPr fontId="4"/>
  </si>
  <si>
    <t>左の条件</t>
    <rPh sb="0" eb="1">
      <t>ヒダリ</t>
    </rPh>
    <rPh sb="2" eb="4">
      <t>ジョウケン</t>
    </rPh>
    <phoneticPr fontId="4"/>
  </si>
  <si>
    <t>18歳</t>
    <rPh sb="2" eb="3">
      <t>サイ</t>
    </rPh>
    <phoneticPr fontId="4"/>
  </si>
  <si>
    <t>25歳</t>
    <rPh sb="2" eb="3">
      <t>サイ</t>
    </rPh>
    <phoneticPr fontId="4"/>
  </si>
  <si>
    <t>40歳</t>
    <rPh sb="2" eb="3">
      <t>サイ</t>
    </rPh>
    <phoneticPr fontId="4"/>
  </si>
  <si>
    <t>（歳）</t>
    <rPh sb="1" eb="2">
      <t>サイ</t>
    </rPh>
    <phoneticPr fontId="4"/>
  </si>
  <si>
    <t>（年）</t>
    <rPh sb="1" eb="2">
      <t>ネン</t>
    </rPh>
    <phoneticPr fontId="4"/>
  </si>
  <si>
    <t>（人）</t>
    <rPh sb="1" eb="2">
      <t>ニン</t>
    </rPh>
    <phoneticPr fontId="4"/>
  </si>
  <si>
    <t>（円）</t>
    <rPh sb="1" eb="2">
      <t>エン</t>
    </rPh>
    <phoneticPr fontId="4"/>
  </si>
  <si>
    <t>(円）</t>
    <rPh sb="1" eb="2">
      <t>エン</t>
    </rPh>
    <phoneticPr fontId="4"/>
  </si>
  <si>
    <t>Ｅ</t>
    <phoneticPr fontId="4"/>
  </si>
  <si>
    <t>古河</t>
    <rPh sb="0" eb="2">
      <t>フルカワ</t>
    </rPh>
    <phoneticPr fontId="4"/>
  </si>
  <si>
    <t>Ｇ</t>
    <phoneticPr fontId="4"/>
  </si>
  <si>
    <t>住友</t>
    <rPh sb="0" eb="2">
      <t>スミトモ</t>
    </rPh>
    <phoneticPr fontId="4"/>
  </si>
  <si>
    <t>Ｋ</t>
    <phoneticPr fontId="4"/>
  </si>
  <si>
    <t>フジクラ</t>
    <phoneticPr fontId="4"/>
  </si>
  <si>
    <t>Ｐ</t>
    <phoneticPr fontId="4"/>
  </si>
  <si>
    <t>ＳＥＯＦ</t>
    <phoneticPr fontId="4"/>
  </si>
  <si>
    <t>Ａ</t>
    <phoneticPr fontId="4"/>
  </si>
  <si>
    <t>OCC</t>
    <phoneticPr fontId="4"/>
  </si>
  <si>
    <t>Ｂ</t>
    <phoneticPr fontId="4"/>
  </si>
  <si>
    <t>沖</t>
    <rPh sb="0" eb="1">
      <t>オキ</t>
    </rPh>
    <phoneticPr fontId="4"/>
  </si>
  <si>
    <t>Ｆ</t>
    <phoneticPr fontId="4"/>
  </si>
  <si>
    <t>理研</t>
    <rPh sb="0" eb="2">
      <t>リケン</t>
    </rPh>
    <phoneticPr fontId="4"/>
  </si>
  <si>
    <t>Ｈ</t>
    <phoneticPr fontId="4"/>
  </si>
  <si>
    <t>北日本</t>
    <rPh sb="0" eb="1">
      <t>キタ</t>
    </rPh>
    <rPh sb="1" eb="3">
      <t>ニホン</t>
    </rPh>
    <phoneticPr fontId="4"/>
  </si>
  <si>
    <t>Ｘ</t>
    <phoneticPr fontId="4"/>
  </si>
  <si>
    <t>ト</t>
    <phoneticPr fontId="4"/>
  </si>
  <si>
    <t>信越</t>
    <rPh sb="0" eb="2">
      <t>シンエツ</t>
    </rPh>
    <phoneticPr fontId="4"/>
  </si>
  <si>
    <t>シ</t>
    <phoneticPr fontId="4"/>
  </si>
  <si>
    <t>岡野</t>
    <rPh sb="0" eb="2">
      <t>オカノ</t>
    </rPh>
    <phoneticPr fontId="4"/>
  </si>
  <si>
    <t>オ</t>
    <phoneticPr fontId="4"/>
  </si>
  <si>
    <t>コ</t>
    <phoneticPr fontId="4"/>
  </si>
  <si>
    <t>大黒</t>
    <rPh sb="0" eb="2">
      <t>ダイコク</t>
    </rPh>
    <phoneticPr fontId="4"/>
  </si>
  <si>
    <t>タ</t>
    <phoneticPr fontId="4"/>
  </si>
  <si>
    <t>古　河
ﾏｸﾞﾈｯﾄ</t>
    <rPh sb="0" eb="1">
      <t>フル</t>
    </rPh>
    <rPh sb="2" eb="3">
      <t>カワ</t>
    </rPh>
    <phoneticPr fontId="4"/>
  </si>
  <si>
    <t>マ</t>
    <phoneticPr fontId="4"/>
  </si>
  <si>
    <t>フジクラ　　ダイヤ</t>
    <phoneticPr fontId="4"/>
  </si>
  <si>
    <t>フ</t>
    <phoneticPr fontId="4"/>
  </si>
  <si>
    <t>住友電装</t>
    <rPh sb="0" eb="2">
      <t>スミトモ</t>
    </rPh>
    <rPh sb="2" eb="4">
      <t>デンソウ</t>
    </rPh>
    <phoneticPr fontId="4"/>
  </si>
  <si>
    <t>Ｃ</t>
    <phoneticPr fontId="4"/>
  </si>
  <si>
    <t>タツタ</t>
    <phoneticPr fontId="4"/>
  </si>
  <si>
    <t>Ｄ</t>
    <phoneticPr fontId="4"/>
  </si>
  <si>
    <t>ウイン</t>
    <phoneticPr fontId="4"/>
  </si>
  <si>
    <t>Ｊ</t>
    <phoneticPr fontId="4"/>
  </si>
  <si>
    <t>津田</t>
    <rPh sb="0" eb="2">
      <t>ツダ</t>
    </rPh>
    <phoneticPr fontId="4"/>
  </si>
  <si>
    <t>L</t>
    <phoneticPr fontId="4"/>
  </si>
  <si>
    <t>三菱</t>
    <rPh sb="0" eb="2">
      <t>ミツビシ</t>
    </rPh>
    <phoneticPr fontId="4"/>
  </si>
  <si>
    <t>Ｍ</t>
    <phoneticPr fontId="4"/>
  </si>
  <si>
    <t>倉茂</t>
    <rPh sb="0" eb="1">
      <t>クラ</t>
    </rPh>
    <rPh sb="1" eb="2">
      <t>モ</t>
    </rPh>
    <phoneticPr fontId="4"/>
  </si>
  <si>
    <t>Ｏ</t>
    <phoneticPr fontId="4"/>
  </si>
  <si>
    <t>行田</t>
    <rPh sb="0" eb="1">
      <t>ユキ</t>
    </rPh>
    <rPh sb="1" eb="2">
      <t>タ</t>
    </rPh>
    <phoneticPr fontId="4"/>
  </si>
  <si>
    <t>Ｗ</t>
    <phoneticPr fontId="4"/>
  </si>
  <si>
    <t>ア</t>
    <phoneticPr fontId="4"/>
  </si>
  <si>
    <t>西日本</t>
    <rPh sb="0" eb="1">
      <t>ニシ</t>
    </rPh>
    <rPh sb="1" eb="3">
      <t>ニホン</t>
    </rPh>
    <phoneticPr fontId="4"/>
  </si>
  <si>
    <t>ニ</t>
    <phoneticPr fontId="4"/>
  </si>
  <si>
    <t>大電</t>
    <rPh sb="0" eb="2">
      <t>ダイデン</t>
    </rPh>
    <phoneticPr fontId="4"/>
  </si>
  <si>
    <t>ク</t>
    <phoneticPr fontId="4"/>
  </si>
  <si>
    <t>泰昌</t>
    <rPh sb="0" eb="1">
      <t>タイ</t>
    </rPh>
    <rPh sb="1" eb="2">
      <t>ショウ</t>
    </rPh>
    <phoneticPr fontId="4"/>
  </si>
  <si>
    <t>ヨ</t>
    <phoneticPr fontId="4"/>
  </si>
  <si>
    <t>古河AS</t>
    <rPh sb="0" eb="2">
      <t>フルカワ</t>
    </rPh>
    <phoneticPr fontId="4"/>
  </si>
  <si>
    <t>ミ</t>
    <phoneticPr fontId="4"/>
  </si>
  <si>
    <t>住電産電</t>
    <rPh sb="0" eb="1">
      <t>ジュウ</t>
    </rPh>
    <rPh sb="1" eb="2">
      <t>デン</t>
    </rPh>
    <rPh sb="2" eb="4">
      <t>サンデン</t>
    </rPh>
    <rPh sb="3" eb="4">
      <t>デン</t>
    </rPh>
    <phoneticPr fontId="4"/>
  </si>
  <si>
    <t>ヒ</t>
    <phoneticPr fontId="4"/>
  </si>
  <si>
    <t>Ａブロック平均</t>
    <rPh sb="5" eb="7">
      <t>ヘイキン</t>
    </rPh>
    <phoneticPr fontId="4"/>
  </si>
  <si>
    <t>Ｂブロック平均</t>
    <rPh sb="5" eb="7">
      <t>ヘイキン</t>
    </rPh>
    <phoneticPr fontId="4"/>
  </si>
  <si>
    <t>Ｃブロック平均</t>
    <rPh sb="5" eb="7">
      <t>ヘイキン</t>
    </rPh>
    <phoneticPr fontId="4"/>
  </si>
  <si>
    <t>全社平均</t>
    <rPh sb="0" eb="1">
      <t>ゼン</t>
    </rPh>
    <rPh sb="1" eb="2">
      <t>シャ</t>
    </rPh>
    <rPh sb="2" eb="4">
      <t>ヘイキン</t>
    </rPh>
    <phoneticPr fontId="4"/>
  </si>
  <si>
    <t>速報２/４</t>
    <rPh sb="0" eb="2">
      <t>ソクホウ</t>
    </rPh>
    <phoneticPr fontId="4"/>
  </si>
  <si>
    <t>②一時金・退職金</t>
    <rPh sb="1" eb="4">
      <t>イチジキン</t>
    </rPh>
    <rPh sb="5" eb="8">
      <t>タイショクキン</t>
    </rPh>
    <phoneticPr fontId="4"/>
  </si>
  <si>
    <t>賞　　　　　与</t>
    <rPh sb="0" eb="1">
      <t>ショウ</t>
    </rPh>
    <rPh sb="6" eb="7">
      <t>ヨ</t>
    </rPh>
    <phoneticPr fontId="4"/>
  </si>
  <si>
    <t>定年退職金</t>
    <rPh sb="0" eb="2">
      <t>テイネン</t>
    </rPh>
    <rPh sb="2" eb="5">
      <t>タイショクキン</t>
    </rPh>
    <phoneticPr fontId="4"/>
  </si>
  <si>
    <t>要　　求</t>
    <rPh sb="0" eb="1">
      <t>ヨウ</t>
    </rPh>
    <rPh sb="3" eb="4">
      <t>モトム</t>
    </rPh>
    <phoneticPr fontId="4"/>
  </si>
  <si>
    <t>回　答　</t>
    <rPh sb="0" eb="1">
      <t>カイ</t>
    </rPh>
    <rPh sb="2" eb="3">
      <t>コタエ</t>
    </rPh>
    <phoneticPr fontId="4"/>
  </si>
  <si>
    <t>賃金</t>
    <rPh sb="0" eb="2">
      <t>チンギン</t>
    </rPh>
    <phoneticPr fontId="4"/>
  </si>
  <si>
    <t>月数</t>
    <rPh sb="0" eb="2">
      <t>ツキスウ</t>
    </rPh>
    <phoneticPr fontId="4"/>
  </si>
  <si>
    <t>金額（￥）</t>
    <rPh sb="0" eb="2">
      <t>キンガク</t>
    </rPh>
    <phoneticPr fontId="4"/>
  </si>
  <si>
    <t>勤続－
定年</t>
    <rPh sb="0" eb="2">
      <t>キンゾク</t>
    </rPh>
    <rPh sb="4" eb="6">
      <t>テイネン</t>
    </rPh>
    <phoneticPr fontId="4"/>
  </si>
  <si>
    <t>水準
（￥）</t>
    <rPh sb="0" eb="2">
      <t>スイジュン</t>
    </rPh>
    <phoneticPr fontId="4"/>
  </si>
  <si>
    <t>銘柄</t>
    <rPh sb="0" eb="2">
      <t>メイガラ</t>
    </rPh>
    <phoneticPr fontId="4"/>
  </si>
  <si>
    <t>引上げ幅（￥）</t>
    <rPh sb="0" eb="2">
      <t>ヒキア</t>
    </rPh>
    <rPh sb="3" eb="4">
      <t>ハバ</t>
    </rPh>
    <phoneticPr fontId="4"/>
  </si>
  <si>
    <t>到達水準（￥）</t>
    <rPh sb="0" eb="2">
      <t>トウタツ</t>
    </rPh>
    <rPh sb="2" eb="4">
      <t>スイジュン</t>
    </rPh>
    <phoneticPr fontId="4"/>
  </si>
  <si>
    <t>42/60</t>
  </si>
  <si>
    <t>ＯＣＣ</t>
    <phoneticPr fontId="4"/>
  </si>
  <si>
    <t>35/60</t>
  </si>
  <si>
    <t>最低</t>
    <rPh sb="0" eb="2">
      <t>サイテイ</t>
    </rPh>
    <phoneticPr fontId="4"/>
  </si>
  <si>
    <t>古　河
ﾏｸﾞﾈｯﾄ</t>
    <rPh sb="0" eb="1">
      <t>イニシエ</t>
    </rPh>
    <rPh sb="2" eb="3">
      <t>カワ</t>
    </rPh>
    <phoneticPr fontId="4"/>
  </si>
  <si>
    <t>業績
連動</t>
    <rPh sb="0" eb="2">
      <t>ギョウセキ</t>
    </rPh>
    <rPh sb="3" eb="5">
      <t>レンドウ</t>
    </rPh>
    <phoneticPr fontId="4"/>
  </si>
  <si>
    <t>－</t>
    <phoneticPr fontId="4"/>
  </si>
  <si>
    <t>住友電装</t>
    <rPh sb="0" eb="1">
      <t>スミ</t>
    </rPh>
    <rPh sb="1" eb="2">
      <t>トモ</t>
    </rPh>
    <rPh sb="2" eb="4">
      <t>デンソウ</t>
    </rPh>
    <phoneticPr fontId="4"/>
  </si>
  <si>
    <t>退職金制度なし</t>
    <rPh sb="0" eb="3">
      <t>タイショクキン</t>
    </rPh>
    <rPh sb="3" eb="5">
      <t>セイド</t>
    </rPh>
    <phoneticPr fontId="4"/>
  </si>
  <si>
    <t>住電
産電</t>
    <rPh sb="0" eb="1">
      <t>ジュウ</t>
    </rPh>
    <rPh sb="1" eb="2">
      <t>デン</t>
    </rPh>
    <rPh sb="3" eb="5">
      <t>サンデン</t>
    </rPh>
    <rPh sb="4" eb="5">
      <t>デン</t>
    </rPh>
    <phoneticPr fontId="4"/>
  </si>
  <si>
    <t>Ａﾌﾞﾛｯｸ平均</t>
    <rPh sb="6" eb="8">
      <t>ヘイキン</t>
    </rPh>
    <phoneticPr fontId="4"/>
  </si>
  <si>
    <t>Ｂﾌﾞﾛｯｸ平均</t>
    <rPh sb="6" eb="8">
      <t>ヘイキン</t>
    </rPh>
    <phoneticPr fontId="4"/>
  </si>
  <si>
    <t>Ｃﾌﾞﾛｯｸ平均</t>
    <rPh sb="6" eb="8">
      <t>ヘイキン</t>
    </rPh>
    <phoneticPr fontId="4"/>
  </si>
  <si>
    <t>*業績連動方式、最低保障方式を除く単純平均</t>
    <rPh sb="1" eb="3">
      <t>ギョウセキ</t>
    </rPh>
    <rPh sb="3" eb="5">
      <t>レンドウ</t>
    </rPh>
    <rPh sb="5" eb="7">
      <t>ホウシキ</t>
    </rPh>
    <rPh sb="8" eb="10">
      <t>サイテイ</t>
    </rPh>
    <rPh sb="10" eb="12">
      <t>ホショウ</t>
    </rPh>
    <rPh sb="12" eb="14">
      <t>ホウシキ</t>
    </rPh>
    <rPh sb="15" eb="16">
      <t>ノゾ</t>
    </rPh>
    <rPh sb="17" eb="19">
      <t>タンジュン</t>
    </rPh>
    <rPh sb="19" eb="21">
      <t>ヘイキン</t>
    </rPh>
    <phoneticPr fontId="4"/>
  </si>
  <si>
    <t>*42/60の平均値</t>
    <rPh sb="7" eb="10">
      <t>ヘイキンチ</t>
    </rPh>
    <phoneticPr fontId="4"/>
  </si>
  <si>
    <t>*要求の「以上」は無視（5.0以上は5.0で計算）</t>
    <rPh sb="1" eb="3">
      <t>ヨウキュウ</t>
    </rPh>
    <rPh sb="5" eb="7">
      <t>イジョウ</t>
    </rPh>
    <rPh sb="9" eb="11">
      <t>ムシ</t>
    </rPh>
    <rPh sb="15" eb="17">
      <t>イジョウ</t>
    </rPh>
    <rPh sb="22" eb="24">
      <t>ケイサン</t>
    </rPh>
    <phoneticPr fontId="4"/>
  </si>
  <si>
    <t>*半期の回答は除く</t>
    <rPh sb="1" eb="3">
      <t>ハンキ</t>
    </rPh>
    <rPh sb="4" eb="6">
      <t>カイトウ</t>
    </rPh>
    <rPh sb="7" eb="8">
      <t>ノゾ</t>
    </rPh>
    <phoneticPr fontId="4"/>
  </si>
  <si>
    <t>速報３/４</t>
    <rPh sb="0" eb="2">
      <t>ソクホウ</t>
    </rPh>
    <phoneticPr fontId="4"/>
  </si>
  <si>
    <t>③ワーク・ライフ・バランス、その他の要求</t>
    <rPh sb="16" eb="17">
      <t>タ</t>
    </rPh>
    <rPh sb="18" eb="20">
      <t>ヨウキュウ</t>
    </rPh>
    <phoneticPr fontId="4"/>
  </si>
  <si>
    <t>その他の要求</t>
    <rPh sb="2" eb="3">
      <t>タ</t>
    </rPh>
    <rPh sb="4" eb="6">
      <t>ヨウキュウ</t>
    </rPh>
    <phoneticPr fontId="4"/>
  </si>
  <si>
    <t>その他の回答</t>
    <rPh sb="2" eb="3">
      <t>タ</t>
    </rPh>
    <rPh sb="4" eb="6">
      <t>カイトウ</t>
    </rPh>
    <phoneticPr fontId="4"/>
  </si>
  <si>
    <t>古河ﾏｸﾞﾈｯﾄ</t>
    <rPh sb="0" eb="1">
      <t>イニシエ</t>
    </rPh>
    <rPh sb="1" eb="2">
      <t>カワ</t>
    </rPh>
    <phoneticPr fontId="4"/>
  </si>
  <si>
    <t>速報４/４</t>
    <rPh sb="0" eb="2">
      <t>ソクホウ</t>
    </rPh>
    <phoneticPr fontId="4"/>
  </si>
  <si>
    <t>前年賞与との比較表</t>
    <rPh sb="0" eb="2">
      <t>ゼンネン</t>
    </rPh>
    <rPh sb="2" eb="4">
      <t>ショウヨ</t>
    </rPh>
    <rPh sb="6" eb="8">
      <t>ヒカク</t>
    </rPh>
    <rPh sb="8" eb="9">
      <t>ヒョウ</t>
    </rPh>
    <phoneticPr fontId="4"/>
  </si>
  <si>
    <t>　　　④一時金、前年度比較</t>
    <rPh sb="4" eb="7">
      <t>イチジキン</t>
    </rPh>
    <rPh sb="8" eb="11">
      <t>ゼンネンド</t>
    </rPh>
    <rPh sb="11" eb="13">
      <t>ヒカク</t>
    </rPh>
    <phoneticPr fontId="4"/>
  </si>
  <si>
    <t>Ｂ－Ｄ</t>
    <phoneticPr fontId="4"/>
  </si>
  <si>
    <t>要求　Ａ</t>
    <rPh sb="0" eb="2">
      <t>ヨウキュウ</t>
    </rPh>
    <phoneticPr fontId="4"/>
  </si>
  <si>
    <t>回答　Ｂ</t>
    <rPh sb="0" eb="2">
      <t>カイトウ</t>
    </rPh>
    <phoneticPr fontId="4"/>
  </si>
  <si>
    <t>Ａ-Ｂ</t>
    <phoneticPr fontId="4"/>
  </si>
  <si>
    <t>要求　Ｃ</t>
    <rPh sb="0" eb="2">
      <t>ヨウキュウ</t>
    </rPh>
    <phoneticPr fontId="4"/>
  </si>
  <si>
    <t>結果　Ｄ</t>
    <rPh sb="0" eb="2">
      <t>ケッカ</t>
    </rPh>
    <phoneticPr fontId="4"/>
  </si>
  <si>
    <t>金額</t>
    <rPh sb="0" eb="2">
      <t>キンガク</t>
    </rPh>
    <phoneticPr fontId="4"/>
  </si>
  <si>
    <t>平均</t>
  </si>
  <si>
    <t>古　河</t>
    <rPh sb="0" eb="1">
      <t>フル</t>
    </rPh>
    <rPh sb="2" eb="3">
      <t>カワ</t>
    </rPh>
    <phoneticPr fontId="4"/>
  </si>
  <si>
    <t>住　友</t>
    <rPh sb="0" eb="1">
      <t>ジュウ</t>
    </rPh>
    <rPh sb="2" eb="3">
      <t>トモ</t>
    </rPh>
    <phoneticPr fontId="4"/>
  </si>
  <si>
    <t>理　研</t>
    <rPh sb="0" eb="1">
      <t>リ</t>
    </rPh>
    <rPh sb="2" eb="3">
      <t>ケン</t>
    </rPh>
    <phoneticPr fontId="4"/>
  </si>
  <si>
    <t>業績連動</t>
  </si>
  <si>
    <t>信　越</t>
    <rPh sb="0" eb="1">
      <t>ノブ</t>
    </rPh>
    <rPh sb="2" eb="3">
      <t>エツ</t>
    </rPh>
    <phoneticPr fontId="4"/>
  </si>
  <si>
    <t>最低</t>
  </si>
  <si>
    <t>岡　野</t>
    <rPh sb="0" eb="1">
      <t>オカ</t>
    </rPh>
    <rPh sb="2" eb="3">
      <t>ノ</t>
    </rPh>
    <phoneticPr fontId="4"/>
  </si>
  <si>
    <t>大　黒</t>
    <rPh sb="0" eb="1">
      <t>オオ</t>
    </rPh>
    <rPh sb="2" eb="3">
      <t>クロ</t>
    </rPh>
    <phoneticPr fontId="4"/>
  </si>
  <si>
    <t>古河ﾏｸﾞﾈｯﾄ</t>
    <rPh sb="0" eb="2">
      <t>フルカワ</t>
    </rPh>
    <phoneticPr fontId="4"/>
  </si>
  <si>
    <t>フジクラダイヤ</t>
    <phoneticPr fontId="4"/>
  </si>
  <si>
    <t>津　田</t>
    <rPh sb="0" eb="1">
      <t>ツ</t>
    </rPh>
    <rPh sb="2" eb="3">
      <t>タ</t>
    </rPh>
    <phoneticPr fontId="4"/>
  </si>
  <si>
    <t>三　菱</t>
    <rPh sb="0" eb="1">
      <t>ミ</t>
    </rPh>
    <rPh sb="2" eb="3">
      <t>ヒシ</t>
    </rPh>
    <phoneticPr fontId="4"/>
  </si>
  <si>
    <t>倉　茂</t>
    <rPh sb="0" eb="1">
      <t>クラ</t>
    </rPh>
    <rPh sb="2" eb="3">
      <t>モ</t>
    </rPh>
    <phoneticPr fontId="4"/>
  </si>
  <si>
    <t>行　田</t>
    <rPh sb="0" eb="1">
      <t>ユキ</t>
    </rPh>
    <rPh sb="2" eb="3">
      <t>タ</t>
    </rPh>
    <phoneticPr fontId="4"/>
  </si>
  <si>
    <t>大　電</t>
    <rPh sb="0" eb="1">
      <t>オオ</t>
    </rPh>
    <rPh sb="2" eb="3">
      <t>デン</t>
    </rPh>
    <phoneticPr fontId="4"/>
  </si>
  <si>
    <t>泰  昌</t>
    <rPh sb="0" eb="1">
      <t>タイ</t>
    </rPh>
    <rPh sb="3" eb="4">
      <t>ショウ</t>
    </rPh>
    <phoneticPr fontId="4"/>
  </si>
  <si>
    <t>住電産電</t>
    <rPh sb="0" eb="1">
      <t>ジュウ</t>
    </rPh>
    <rPh sb="1" eb="3">
      <t>デンサン</t>
    </rPh>
    <rPh sb="3" eb="4">
      <t>デン</t>
    </rPh>
    <phoneticPr fontId="4"/>
  </si>
  <si>
    <t>*「以上」は無視して計算（ex.5.0以上は5.0で計算）</t>
    <rPh sb="2" eb="4">
      <t>イジョウ</t>
    </rPh>
    <rPh sb="6" eb="8">
      <t>ムシ</t>
    </rPh>
    <rPh sb="10" eb="12">
      <t>ケイサン</t>
    </rPh>
    <rPh sb="19" eb="21">
      <t>イジョウ</t>
    </rPh>
    <rPh sb="26" eb="28">
      <t>ケイサン</t>
    </rPh>
    <phoneticPr fontId="4"/>
  </si>
  <si>
    <t>全ての労働者(円)</t>
    <rPh sb="0" eb="1">
      <t>スベ</t>
    </rPh>
    <rPh sb="3" eb="6">
      <t>ロウドウシャ</t>
    </rPh>
    <rPh sb="7" eb="8">
      <t>エン</t>
    </rPh>
    <phoneticPr fontId="4"/>
  </si>
  <si>
    <t>18歳(円)</t>
    <rPh sb="2" eb="3">
      <t>サイ</t>
    </rPh>
    <rPh sb="4" eb="5">
      <t>エン</t>
    </rPh>
    <phoneticPr fontId="4"/>
  </si>
  <si>
    <t>年齢別最賃要求(円)</t>
    <rPh sb="0" eb="2">
      <t>ネンレイ</t>
    </rPh>
    <rPh sb="2" eb="3">
      <t>ベツ</t>
    </rPh>
    <rPh sb="3" eb="4">
      <t>サイ</t>
    </rPh>
    <rPh sb="4" eb="5">
      <t>チン</t>
    </rPh>
    <rPh sb="5" eb="7">
      <t>ヨウキュウ</t>
    </rPh>
    <rPh sb="8" eb="9">
      <t>エン</t>
    </rPh>
    <phoneticPr fontId="4"/>
  </si>
  <si>
    <t>年齢別最賃回答(円)</t>
    <rPh sb="0" eb="2">
      <t>ネンレイ</t>
    </rPh>
    <rPh sb="2" eb="3">
      <t>ベツ</t>
    </rPh>
    <rPh sb="3" eb="4">
      <t>サイ</t>
    </rPh>
    <rPh sb="4" eb="5">
      <t>チン</t>
    </rPh>
    <rPh sb="5" eb="7">
      <t>カイトウ</t>
    </rPh>
    <rPh sb="8" eb="9">
      <t>エン</t>
    </rPh>
    <phoneticPr fontId="4"/>
  </si>
  <si>
    <t>平均</t>
    <rPh sb="0" eb="2">
      <t>ヘイキン</t>
    </rPh>
    <phoneticPr fontId="1"/>
  </si>
  <si>
    <t>最低</t>
    <rPh sb="0" eb="2">
      <t>サイテイ</t>
    </rPh>
    <phoneticPr fontId="1"/>
  </si>
  <si>
    <t>業績連動</t>
    <rPh sb="0" eb="4">
      <t>ギョウセキレンドウ</t>
    </rPh>
    <phoneticPr fontId="4"/>
  </si>
  <si>
    <t>平均</t>
    <phoneticPr fontId="1"/>
  </si>
  <si>
    <t>　　斜体は要求なし</t>
    <rPh sb="2" eb="4">
      <t>シャタイ</t>
    </rPh>
    <rPh sb="5" eb="7">
      <t>ヨウキュウ</t>
    </rPh>
    <phoneticPr fontId="4"/>
  </si>
  <si>
    <t>MMカッパー</t>
    <phoneticPr fontId="1"/>
  </si>
  <si>
    <t>MMカッパー</t>
    <phoneticPr fontId="1"/>
  </si>
  <si>
    <t>ＭＭカッパー</t>
    <phoneticPr fontId="1"/>
  </si>
  <si>
    <t>47/65</t>
  </si>
  <si>
    <t>SWCC</t>
    <phoneticPr fontId="1"/>
  </si>
  <si>
    <t>TOTOKU</t>
    <phoneticPr fontId="4"/>
  </si>
  <si>
    <t>ＳＷＣＣ</t>
    <phoneticPr fontId="4"/>
  </si>
  <si>
    <t>47/65</t>
    <phoneticPr fontId="1"/>
  </si>
  <si>
    <t>現行ベース</t>
    <rPh sb="0" eb="2">
      <t>ゲンコウ</t>
    </rPh>
    <phoneticPr fontId="4"/>
  </si>
  <si>
    <t>42/60</t>
    <phoneticPr fontId="1"/>
  </si>
  <si>
    <t>SWCC</t>
    <phoneticPr fontId="4"/>
  </si>
  <si>
    <t>業績連動</t>
    <rPh sb="0" eb="2">
      <t>ギョウセキ</t>
    </rPh>
    <rPh sb="2" eb="4">
      <t>レンドウ</t>
    </rPh>
    <phoneticPr fontId="4"/>
  </si>
  <si>
    <t>金額非開示</t>
    <rPh sb="3" eb="5">
      <t>カイジ</t>
    </rPh>
    <phoneticPr fontId="4"/>
  </si>
  <si>
    <t>－</t>
  </si>
  <si>
    <t>２０２６年春季交渉要求速報</t>
    <rPh sb="4" eb="5">
      <t>ネン</t>
    </rPh>
    <rPh sb="5" eb="7">
      <t>シュンキ</t>
    </rPh>
    <rPh sb="7" eb="9">
      <t>コウショウ</t>
    </rPh>
    <rPh sb="9" eb="11">
      <t>ヨウキュウ</t>
    </rPh>
    <rPh sb="11" eb="13">
      <t>ソクホウ</t>
    </rPh>
    <phoneticPr fontId="4"/>
  </si>
  <si>
    <t>古電
メタル</t>
    <rPh sb="0" eb="1">
      <t>フル</t>
    </rPh>
    <rPh sb="1" eb="2">
      <t>デン</t>
    </rPh>
    <phoneticPr fontId="4"/>
  </si>
  <si>
    <t>古電メタル</t>
    <rPh sb="0" eb="1">
      <t>フル</t>
    </rPh>
    <rPh sb="1" eb="2">
      <t>デン</t>
    </rPh>
    <phoneticPr fontId="4"/>
  </si>
  <si>
    <t>2026</t>
    <phoneticPr fontId="4"/>
  </si>
  <si>
    <t>2025</t>
    <phoneticPr fontId="4"/>
  </si>
  <si>
    <t>MF
ｵﾌﾟﾃｯｸｽ</t>
    <phoneticPr fontId="1"/>
  </si>
  <si>
    <t>ＭＦオプテックス</t>
    <phoneticPr fontId="4"/>
  </si>
  <si>
    <t>ＭＦｵﾌﾟﾃｯｸｽ</t>
    <phoneticPr fontId="4"/>
  </si>
  <si>
    <t>44/62</t>
    <phoneticPr fontId="1"/>
  </si>
  <si>
    <t>47/6５</t>
    <phoneticPr fontId="1"/>
  </si>
  <si>
    <t>－</t>
    <phoneticPr fontId="1"/>
  </si>
  <si>
    <t>実施</t>
    <rPh sb="0" eb="2">
      <t>ジッシ</t>
    </rPh>
    <phoneticPr fontId="1"/>
  </si>
  <si>
    <t>22,000以上</t>
    <rPh sb="6" eb="8">
      <t>イジョウ</t>
    </rPh>
    <phoneticPr fontId="1"/>
  </si>
  <si>
    <t>新</t>
    <rPh sb="0" eb="1">
      <t>シン</t>
    </rPh>
    <phoneticPr fontId="1"/>
  </si>
  <si>
    <t>5.0
最低4.0</t>
    <rPh sb="4" eb="6">
      <t>サイテイ</t>
    </rPh>
    <phoneticPr fontId="1"/>
  </si>
  <si>
    <t>一律22,000円以上</t>
    <rPh sb="0" eb="2">
      <t>イチリツ</t>
    </rPh>
    <rPh sb="8" eb="9">
      <t>エン</t>
    </rPh>
    <rPh sb="9" eb="11">
      <t>イジョウ</t>
    </rPh>
    <phoneticPr fontId="1"/>
  </si>
  <si>
    <t>214,000
以上</t>
    <rPh sb="8" eb="10">
      <t>イジョウ</t>
    </rPh>
    <phoneticPr fontId="1"/>
  </si>
  <si>
    <t>なし</t>
    <phoneticPr fontId="1"/>
  </si>
  <si>
    <t>有給休暇付与、積み立て制度　積み立て日数上限増加</t>
    <rPh sb="0" eb="2">
      <t>ユウキュウ</t>
    </rPh>
    <rPh sb="2" eb="4">
      <t>キュウカ</t>
    </rPh>
    <rPh sb="4" eb="6">
      <t>フヨ</t>
    </rPh>
    <rPh sb="7" eb="8">
      <t>ツ</t>
    </rPh>
    <rPh sb="9" eb="10">
      <t>タ</t>
    </rPh>
    <rPh sb="11" eb="13">
      <t>セイド</t>
    </rPh>
    <rPh sb="14" eb="15">
      <t>ツ</t>
    </rPh>
    <rPh sb="16" eb="17">
      <t>タ</t>
    </rPh>
    <rPh sb="18" eb="20">
      <t>ニッスウ</t>
    </rPh>
    <rPh sb="20" eb="22">
      <t>ジョウゲン</t>
    </rPh>
    <rPh sb="22" eb="24">
      <t>ゾウカ</t>
    </rPh>
    <phoneticPr fontId="1"/>
  </si>
  <si>
    <t>業績連動</t>
    <rPh sb="0" eb="2">
      <t>ギョウセキ</t>
    </rPh>
    <rPh sb="2" eb="4">
      <t>レンドウ</t>
    </rPh>
    <phoneticPr fontId="1"/>
  </si>
  <si>
    <t>組合員一律20,000円
賃金構造維持分確保のための賃金制度確立
組合員と雇用形態の異なる労働者の賃金引上げ</t>
    <rPh sb="0" eb="2">
      <t>クミアイ</t>
    </rPh>
    <rPh sb="2" eb="3">
      <t>イン</t>
    </rPh>
    <rPh sb="3" eb="5">
      <t>イチリツ</t>
    </rPh>
    <rPh sb="11" eb="12">
      <t>エン</t>
    </rPh>
    <rPh sb="13" eb="15">
      <t>チンギン</t>
    </rPh>
    <rPh sb="15" eb="17">
      <t>コウゾウ</t>
    </rPh>
    <rPh sb="17" eb="20">
      <t>イジブン</t>
    </rPh>
    <rPh sb="20" eb="22">
      <t>カクホ</t>
    </rPh>
    <rPh sb="26" eb="28">
      <t>チンギン</t>
    </rPh>
    <rPh sb="28" eb="30">
      <t>セイド</t>
    </rPh>
    <rPh sb="30" eb="32">
      <t>カクリツ</t>
    </rPh>
    <rPh sb="33" eb="35">
      <t>クミアイ</t>
    </rPh>
    <rPh sb="35" eb="36">
      <t>イン</t>
    </rPh>
    <rPh sb="37" eb="39">
      <t>コヨウ</t>
    </rPh>
    <rPh sb="39" eb="41">
      <t>ケイタイ</t>
    </rPh>
    <rPh sb="42" eb="43">
      <t>コト</t>
    </rPh>
    <rPh sb="45" eb="48">
      <t>ロウドウシャ</t>
    </rPh>
    <rPh sb="49" eb="51">
      <t>チンギン</t>
    </rPh>
    <rPh sb="51" eb="53">
      <t>ヒキア</t>
    </rPh>
    <phoneticPr fontId="1"/>
  </si>
  <si>
    <t>5.0
最低4.5</t>
    <rPh sb="4" eb="6">
      <t>サイテイ</t>
    </rPh>
    <phoneticPr fontId="1"/>
  </si>
  <si>
    <t>旅費規程の見直し：物価上昇に伴う宿泊上限の見直しに加え、多様な働き方が推進されているなかで出張を行っていることに対する日当および
食事補助の見直し</t>
    <rPh sb="0" eb="2">
      <t>リョヒ</t>
    </rPh>
    <rPh sb="2" eb="4">
      <t>キテイ</t>
    </rPh>
    <rPh sb="5" eb="7">
      <t>ミナオ</t>
    </rPh>
    <rPh sb="9" eb="11">
      <t>ブッカ</t>
    </rPh>
    <rPh sb="11" eb="13">
      <t>ジョウショウ</t>
    </rPh>
    <rPh sb="14" eb="15">
      <t>トモナ</t>
    </rPh>
    <rPh sb="16" eb="18">
      <t>シュクハク</t>
    </rPh>
    <rPh sb="18" eb="20">
      <t>ジョウゲン</t>
    </rPh>
    <rPh sb="21" eb="23">
      <t>ミナオ</t>
    </rPh>
    <rPh sb="25" eb="26">
      <t>クワ</t>
    </rPh>
    <rPh sb="28" eb="30">
      <t>タヨウ</t>
    </rPh>
    <rPh sb="31" eb="32">
      <t>ハタラ</t>
    </rPh>
    <rPh sb="33" eb="34">
      <t>カタ</t>
    </rPh>
    <rPh sb="35" eb="37">
      <t>スイシン</t>
    </rPh>
    <rPh sb="45" eb="47">
      <t>シュッチョウ</t>
    </rPh>
    <rPh sb="48" eb="49">
      <t>オコナ</t>
    </rPh>
    <rPh sb="56" eb="57">
      <t>タイ</t>
    </rPh>
    <rPh sb="59" eb="61">
      <t>ニットウ</t>
    </rPh>
    <rPh sb="65" eb="67">
      <t>ショクジ</t>
    </rPh>
    <rPh sb="67" eb="69">
      <t>ホジョ</t>
    </rPh>
    <rPh sb="70" eb="72">
      <t>ミナオ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</si>
</sst>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_);\(#,##0\)"/>
    <numFmt numFmtId="178" formatCode="0.0"/>
    <numFmt numFmtId="179" formatCode="#,##0.000;[Red]\-#,##0.000"/>
    <numFmt numFmtId="180" formatCode="0.00_ "/>
  </numFmts>
  <fonts count="44">
    <font>
      <sz val="11"/>
      <color theme="1"/>
      <name val="游ゴシック"/>
      <family val="2"/>
      <charset val="128"/>
      <scheme val="minor"/>
    </font>
    <font>
      <sz val="6"/>
      <name val="游ゴシック"/>
      <family val="2"/>
      <charset val="128"/>
      <scheme val="minor"/>
    </font>
    <font>
      <sz val="11"/>
      <name val="ＭＳ Ｐゴシック"/>
      <family val="3"/>
      <charset val="128"/>
    </font>
    <font>
      <b/>
      <sz val="11"/>
      <name val="ＭＳ Ｐ明朝"/>
      <family val="1"/>
      <charset val="128"/>
    </font>
    <font>
      <sz val="6"/>
      <name val="ＭＳ Ｐゴシック"/>
      <family val="3"/>
      <charset val="128"/>
    </font>
    <font>
      <sz val="10"/>
      <name val="ＭＳ Ｐ明朝"/>
      <family val="1"/>
      <charset val="128"/>
    </font>
    <font>
      <b/>
      <sz val="14"/>
      <name val="ＭＳ Ｐ明朝"/>
      <family val="1"/>
      <charset val="128"/>
    </font>
    <font>
      <b/>
      <sz val="12"/>
      <name val="ＭＳ Ｐ明朝"/>
      <family val="1"/>
      <charset val="128"/>
    </font>
    <font>
      <sz val="10"/>
      <name val="ＭＳ Ｐゴシック"/>
      <family val="3"/>
      <charset val="128"/>
    </font>
    <font>
      <b/>
      <sz val="10"/>
      <name val="ＭＳ Ｐゴシック"/>
      <family val="3"/>
      <charset val="128"/>
    </font>
    <font>
      <sz val="9"/>
      <name val="ＭＳ Ｐ明朝"/>
      <family val="1"/>
      <charset val="128"/>
    </font>
    <font>
      <b/>
      <sz val="10"/>
      <name val="ＭＳ Ｐ明朝"/>
      <family val="1"/>
      <charset val="128"/>
    </font>
    <font>
      <b/>
      <sz val="12"/>
      <name val="ＭＳ Ｐゴシック"/>
      <family val="3"/>
      <charset val="128"/>
    </font>
    <font>
      <b/>
      <sz val="11"/>
      <name val="ＭＳ Ｐゴシック"/>
      <family val="3"/>
      <charset val="128"/>
    </font>
    <font>
      <sz val="8"/>
      <name val="ＭＳ Ｐ明朝"/>
      <family val="1"/>
      <charset val="128"/>
    </font>
    <font>
      <sz val="11"/>
      <name val="ＭＳ Ｐ明朝"/>
      <family val="1"/>
      <charset val="128"/>
    </font>
    <font>
      <b/>
      <sz val="9"/>
      <name val="ＭＳ Ｐ明朝"/>
      <family val="1"/>
      <charset val="128"/>
    </font>
    <font>
      <i/>
      <sz val="9"/>
      <name val="ＭＳ Ｐ明朝"/>
      <family val="1"/>
      <charset val="128"/>
    </font>
    <font>
      <b/>
      <i/>
      <sz val="9"/>
      <name val="ＭＳ Ｐ明朝"/>
      <family val="1"/>
      <charset val="128"/>
    </font>
    <font>
      <b/>
      <sz val="8"/>
      <name val="ＭＳ Ｐ明朝"/>
      <family val="1"/>
      <charset val="128"/>
    </font>
    <font>
      <sz val="7.5"/>
      <name val="ＭＳ Ｐ明朝"/>
      <family val="1"/>
      <charset val="128"/>
    </font>
    <font>
      <sz val="7"/>
      <name val="ＭＳ Ｐ明朝"/>
      <family val="1"/>
      <charset val="128"/>
    </font>
    <font>
      <sz val="9"/>
      <color rgb="FFFF0000"/>
      <name val="ＭＳ Ｐ明朝"/>
      <family val="1"/>
      <charset val="128"/>
    </font>
    <font>
      <b/>
      <sz val="9"/>
      <color rgb="FFFF0000"/>
      <name val="ＭＳ Ｐ明朝"/>
      <family val="1"/>
      <charset val="128"/>
    </font>
    <font>
      <sz val="9"/>
      <name val="ＭＳ Ｐゴシック"/>
      <family val="3"/>
      <charset val="128"/>
    </font>
    <font>
      <b/>
      <sz val="9"/>
      <name val="ＭＳ Ｐゴシック"/>
      <family val="3"/>
      <charset val="128"/>
    </font>
    <font>
      <b/>
      <sz val="9.5"/>
      <name val="ＭＳ Ｐゴシック"/>
      <family val="3"/>
      <charset val="128"/>
    </font>
    <font>
      <b/>
      <sz val="16"/>
      <name val="ＭＳ Ｐ明朝"/>
      <family val="1"/>
      <charset val="128"/>
    </font>
    <font>
      <sz val="16"/>
      <name val="ＭＳ Ｐ明朝"/>
      <family val="1"/>
      <charset val="128"/>
    </font>
    <font>
      <sz val="9.5"/>
      <name val="ＭＳ Ｐ明朝"/>
      <family val="1"/>
      <charset val="128"/>
    </font>
    <font>
      <sz val="12"/>
      <name val="ＭＳ Ｐ明朝"/>
      <family val="1"/>
      <charset val="128"/>
    </font>
    <font>
      <b/>
      <i/>
      <sz val="9"/>
      <color rgb="FFFF0000"/>
      <name val="ＭＳ Ｐ明朝"/>
      <family val="1"/>
      <charset val="128"/>
    </font>
    <font>
      <sz val="10"/>
      <color theme="1"/>
      <name val="ＭＳ Ｐ明朝"/>
      <family val="1"/>
      <charset val="128"/>
    </font>
    <font>
      <sz val="9"/>
      <color theme="1"/>
      <name val="ＭＳ Ｐ明朝"/>
      <family val="1"/>
      <charset val="128"/>
    </font>
    <font>
      <b/>
      <sz val="18"/>
      <color rgb="FFFF0000"/>
      <name val="ＭＳ Ｐゴシック"/>
      <family val="3"/>
      <charset val="128"/>
    </font>
    <font>
      <sz val="9"/>
      <color theme="1"/>
      <name val="游ゴシック"/>
      <family val="2"/>
      <charset val="128"/>
      <scheme val="minor"/>
    </font>
    <font>
      <b/>
      <sz val="11"/>
      <color theme="1"/>
      <name val="ＭＳ Ｐ明朝"/>
      <family val="1"/>
      <charset val="128"/>
    </font>
    <font>
      <b/>
      <sz val="8.5"/>
      <name val="ＭＳ Ｐ明朝"/>
      <family val="1"/>
      <charset val="128"/>
    </font>
    <font>
      <sz val="11"/>
      <name val="游ゴシック"/>
      <family val="2"/>
      <charset val="128"/>
      <scheme val="minor"/>
    </font>
    <font>
      <b/>
      <sz val="7.5"/>
      <name val="ＭＳ Ｐ明朝"/>
      <family val="1"/>
      <charset val="128"/>
    </font>
    <font>
      <b/>
      <sz val="9"/>
      <color theme="1"/>
      <name val="ＭＳ Ｐ明朝"/>
      <family val="1"/>
      <charset val="128"/>
    </font>
    <font>
      <b/>
      <sz val="10"/>
      <color rgb="FFFF0000"/>
      <name val="ＭＳ Ｐゴシック"/>
      <family val="3"/>
      <charset val="128"/>
    </font>
    <font>
      <sz val="9"/>
      <color indexed="81"/>
      <name val="MS P ゴシック"/>
      <family val="3"/>
      <charset val="128"/>
    </font>
    <font>
      <b/>
      <sz val="9"/>
      <color indexed="81"/>
      <name val="MS P ゴシック"/>
      <family val="3"/>
      <charset val="128"/>
    </font>
  </fonts>
  <fills count="10">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2"/>
        <bgColor indexed="64"/>
      </patternFill>
    </fill>
    <fill>
      <patternFill patternType="solid">
        <fgColor rgb="FFFFFF00"/>
        <bgColor indexed="64"/>
      </patternFill>
    </fill>
  </fills>
  <borders count="167">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top/>
      <bottom/>
      <diagonal/>
    </border>
    <border>
      <left style="hair">
        <color indexed="64"/>
      </left>
      <right style="medium">
        <color indexed="64"/>
      </right>
      <top/>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hair">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1084">
    <xf numFmtId="0" fontId="0" fillId="0" borderId="0" xfId="0">
      <alignment vertical="center"/>
    </xf>
    <xf numFmtId="0" fontId="5" fillId="0" borderId="0" xfId="1" applyFont="1" applyAlignment="1">
      <alignment vertical="center"/>
    </xf>
    <xf numFmtId="0" fontId="6" fillId="0" borderId="0" xfId="1" applyFont="1" applyAlignment="1">
      <alignment vertical="center"/>
    </xf>
    <xf numFmtId="38" fontId="5" fillId="0" borderId="0" xfId="2" applyFont="1" applyFill="1" applyAlignment="1">
      <alignment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center" vertical="center"/>
    </xf>
    <xf numFmtId="0" fontId="8" fillId="0" borderId="0" xfId="1" applyFont="1" applyAlignment="1">
      <alignment vertical="center" shrinkToFit="1"/>
    </xf>
    <xf numFmtId="0" fontId="9" fillId="0" borderId="0" xfId="1" applyFont="1" applyAlignment="1">
      <alignment vertical="center"/>
    </xf>
    <xf numFmtId="0" fontId="8" fillId="0" borderId="0" xfId="1" applyFont="1" applyAlignment="1">
      <alignment horizontal="center" vertical="center"/>
    </xf>
    <xf numFmtId="49" fontId="10" fillId="0" borderId="0" xfId="1" applyNumberFormat="1" applyFont="1" applyAlignment="1">
      <alignment horizontal="center" vertical="center"/>
    </xf>
    <xf numFmtId="20" fontId="11" fillId="0" borderId="0" xfId="1" applyNumberFormat="1" applyFont="1" applyAlignment="1">
      <alignment horizontal="center" vertical="center"/>
    </xf>
    <xf numFmtId="0" fontId="5" fillId="2" borderId="27" xfId="1" applyFont="1" applyFill="1" applyBorder="1" applyAlignment="1">
      <alignment vertical="center"/>
    </xf>
    <xf numFmtId="0" fontId="5" fillId="3" borderId="27" xfId="1" applyFont="1" applyFill="1" applyBorder="1" applyAlignment="1">
      <alignment vertical="center"/>
    </xf>
    <xf numFmtId="0" fontId="5" fillId="0" borderId="34" xfId="1" applyFont="1" applyBorder="1" applyAlignment="1">
      <alignment horizontal="distributed" vertical="center" justifyLastLine="1"/>
    </xf>
    <xf numFmtId="0" fontId="5" fillId="0" borderId="35" xfId="1" applyFont="1" applyBorder="1" applyAlignment="1">
      <alignment horizontal="distributed" vertical="center" justifyLastLine="1"/>
    </xf>
    <xf numFmtId="0" fontId="5" fillId="0" borderId="36" xfId="1" applyFont="1" applyBorder="1" applyAlignment="1">
      <alignment horizontal="distributed" vertical="center" justifyLastLine="1"/>
    </xf>
    <xf numFmtId="0" fontId="5" fillId="2" borderId="36" xfId="1" applyFont="1" applyFill="1" applyBorder="1" applyAlignment="1">
      <alignment horizontal="center" vertical="center"/>
    </xf>
    <xf numFmtId="0" fontId="5" fillId="3" borderId="36" xfId="1" applyFont="1" applyFill="1" applyBorder="1" applyAlignment="1">
      <alignment horizontal="center" vertical="center"/>
    </xf>
    <xf numFmtId="0" fontId="10" fillId="0" borderId="45"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48" xfId="1" applyFont="1" applyBorder="1" applyAlignment="1">
      <alignment horizontal="center" vertical="center"/>
    </xf>
    <xf numFmtId="38" fontId="10" fillId="2" borderId="46" xfId="2" applyFont="1" applyFill="1" applyBorder="1" applyAlignment="1">
      <alignment horizontal="center" vertical="center"/>
    </xf>
    <xf numFmtId="0" fontId="15" fillId="2" borderId="47" xfId="1" applyFont="1" applyFill="1" applyBorder="1" applyAlignment="1">
      <alignment vertical="center"/>
    </xf>
    <xf numFmtId="0" fontId="10" fillId="3" borderId="46" xfId="1" applyFont="1" applyFill="1" applyBorder="1" applyAlignment="1">
      <alignment horizontal="center" vertical="center"/>
    </xf>
    <xf numFmtId="0" fontId="15" fillId="3" borderId="47" xfId="1" applyFont="1" applyFill="1" applyBorder="1" applyAlignment="1">
      <alignment vertical="center"/>
    </xf>
    <xf numFmtId="49" fontId="10" fillId="0" borderId="51" xfId="1" applyNumberFormat="1" applyFont="1" applyBorder="1" applyAlignment="1">
      <alignment horizontal="center" vertical="center"/>
    </xf>
    <xf numFmtId="0" fontId="5" fillId="0" borderId="52" xfId="1" applyFont="1" applyBorder="1" applyAlignment="1">
      <alignment horizontal="center" vertical="center"/>
    </xf>
    <xf numFmtId="38" fontId="10" fillId="0" borderId="58" xfId="1" applyNumberFormat="1" applyFont="1" applyBorder="1" applyAlignment="1">
      <alignment vertical="center"/>
    </xf>
    <xf numFmtId="38" fontId="10" fillId="0" borderId="56" xfId="1" applyNumberFormat="1" applyFont="1" applyBorder="1" applyAlignment="1">
      <alignment vertical="center"/>
    </xf>
    <xf numFmtId="38" fontId="10" fillId="0" borderId="59" xfId="1" applyNumberFormat="1" applyFont="1" applyBorder="1" applyAlignment="1">
      <alignment vertical="center"/>
    </xf>
    <xf numFmtId="38" fontId="5" fillId="0" borderId="60" xfId="2" applyFont="1" applyFill="1" applyBorder="1" applyAlignment="1">
      <alignment horizontal="center" vertical="center" wrapText="1"/>
    </xf>
    <xf numFmtId="38" fontId="5" fillId="0" borderId="61" xfId="2" applyFont="1" applyFill="1" applyBorder="1" applyAlignment="1">
      <alignment horizontal="center" vertical="center" wrapText="1"/>
    </xf>
    <xf numFmtId="38" fontId="5" fillId="0" borderId="62" xfId="2" applyFont="1" applyFill="1" applyBorder="1" applyAlignment="1">
      <alignment horizontal="right" vertical="center" wrapText="1"/>
    </xf>
    <xf numFmtId="38" fontId="10" fillId="0" borderId="57" xfId="2" applyFont="1" applyBorder="1" applyAlignment="1">
      <alignment vertical="center" wrapText="1"/>
    </xf>
    <xf numFmtId="38" fontId="16" fillId="0" borderId="58" xfId="2" applyFont="1" applyFill="1" applyBorder="1" applyAlignment="1">
      <alignment horizontal="center" vertical="center" wrapText="1"/>
    </xf>
    <xf numFmtId="177" fontId="17" fillId="0" borderId="61" xfId="2" applyNumberFormat="1" applyFont="1" applyFill="1" applyBorder="1" applyAlignment="1">
      <alignment vertical="center" wrapText="1"/>
    </xf>
    <xf numFmtId="38" fontId="16" fillId="0" borderId="56" xfId="2" applyFont="1" applyFill="1" applyBorder="1" applyAlignment="1">
      <alignment vertical="center" wrapText="1"/>
    </xf>
    <xf numFmtId="38" fontId="16" fillId="0" borderId="57" xfId="2" applyFont="1" applyFill="1" applyBorder="1" applyAlignment="1">
      <alignment horizontal="left" vertical="center" wrapText="1"/>
    </xf>
    <xf numFmtId="38" fontId="10" fillId="0" borderId="63" xfId="1" applyNumberFormat="1" applyFont="1" applyBorder="1" applyAlignment="1">
      <alignment vertical="center"/>
    </xf>
    <xf numFmtId="38" fontId="10" fillId="0" borderId="64" xfId="1" applyNumberFormat="1" applyFont="1" applyBorder="1" applyAlignment="1">
      <alignment horizontal="center" vertical="center" wrapText="1"/>
    </xf>
    <xf numFmtId="38" fontId="10" fillId="0" borderId="65" xfId="1" applyNumberFormat="1" applyFont="1" applyBorder="1" applyAlignment="1">
      <alignment horizontal="center" vertical="center"/>
    </xf>
    <xf numFmtId="38" fontId="16" fillId="0" borderId="59" xfId="1" applyNumberFormat="1" applyFont="1" applyBorder="1" applyAlignment="1">
      <alignment horizontal="center" vertical="center"/>
    </xf>
    <xf numFmtId="38" fontId="16" fillId="0" borderId="56" xfId="1" applyNumberFormat="1" applyFont="1" applyBorder="1" applyAlignment="1">
      <alignment vertical="center"/>
    </xf>
    <xf numFmtId="38" fontId="16" fillId="0" borderId="57" xfId="1" applyNumberFormat="1" applyFont="1" applyBorder="1" applyAlignment="1">
      <alignment horizontal="center" vertical="center" wrapText="1"/>
    </xf>
    <xf numFmtId="38" fontId="10" fillId="0" borderId="57" xfId="1" applyNumberFormat="1" applyFont="1" applyBorder="1" applyAlignment="1">
      <alignment vertical="center"/>
    </xf>
    <xf numFmtId="38" fontId="16" fillId="0" borderId="58" xfId="1" applyNumberFormat="1" applyFont="1" applyBorder="1" applyAlignment="1">
      <alignment vertical="center"/>
    </xf>
    <xf numFmtId="38" fontId="16" fillId="0" borderId="57" xfId="1" applyNumberFormat="1" applyFont="1" applyBorder="1" applyAlignment="1">
      <alignment vertical="center"/>
    </xf>
    <xf numFmtId="38" fontId="10" fillId="0" borderId="66" xfId="1" applyNumberFormat="1" applyFont="1" applyBorder="1" applyAlignment="1">
      <alignment horizontal="center" vertical="center" wrapText="1"/>
    </xf>
    <xf numFmtId="38" fontId="16" fillId="0" borderId="67" xfId="1" applyNumberFormat="1" applyFont="1" applyBorder="1" applyAlignment="1">
      <alignment horizontal="center" vertical="center" wrapText="1"/>
    </xf>
    <xf numFmtId="49" fontId="10" fillId="0" borderId="51" xfId="1" applyNumberFormat="1" applyFont="1" applyBorder="1" applyAlignment="1">
      <alignment horizontal="center" vertical="center" wrapText="1"/>
    </xf>
    <xf numFmtId="56" fontId="5" fillId="0" borderId="52" xfId="1" applyNumberFormat="1" applyFont="1" applyBorder="1" applyAlignment="1">
      <alignment horizontal="center" vertical="center"/>
    </xf>
    <xf numFmtId="38" fontId="10" fillId="0" borderId="60" xfId="1" applyNumberFormat="1" applyFont="1" applyBorder="1" applyAlignment="1">
      <alignment vertical="center"/>
    </xf>
    <xf numFmtId="38" fontId="10" fillId="0" borderId="61" xfId="1" applyNumberFormat="1" applyFont="1" applyBorder="1" applyAlignment="1">
      <alignment vertical="center"/>
    </xf>
    <xf numFmtId="38" fontId="10" fillId="0" borderId="71" xfId="1" applyNumberFormat="1" applyFont="1" applyBorder="1" applyAlignment="1">
      <alignment vertical="center"/>
    </xf>
    <xf numFmtId="38" fontId="5" fillId="0" borderId="60" xfId="2" applyFont="1" applyFill="1" applyBorder="1" applyAlignment="1">
      <alignment horizontal="center" vertical="center"/>
    </xf>
    <xf numFmtId="38" fontId="5" fillId="0" borderId="61" xfId="2" applyFont="1" applyFill="1" applyBorder="1" applyAlignment="1">
      <alignment horizontal="right" vertical="center" wrapText="1"/>
    </xf>
    <xf numFmtId="38" fontId="10" fillId="0" borderId="72" xfId="2" applyFont="1" applyBorder="1" applyAlignment="1">
      <alignment vertical="center" wrapText="1"/>
    </xf>
    <xf numFmtId="38" fontId="16" fillId="0" borderId="60" xfId="2" applyFont="1" applyFill="1" applyBorder="1" applyAlignment="1">
      <alignment horizontal="center" vertical="center" wrapText="1"/>
    </xf>
    <xf numFmtId="38" fontId="16" fillId="0" borderId="61" xfId="2" applyFont="1" applyFill="1" applyBorder="1" applyAlignment="1">
      <alignment vertical="center" wrapText="1"/>
    </xf>
    <xf numFmtId="38" fontId="16" fillId="0" borderId="72" xfId="2" applyFont="1" applyFill="1" applyBorder="1" applyAlignment="1">
      <alignment horizontal="left" vertical="center" wrapText="1"/>
    </xf>
    <xf numFmtId="38" fontId="10" fillId="0" borderId="72" xfId="1" applyNumberFormat="1" applyFont="1" applyBorder="1" applyAlignment="1">
      <alignment horizontal="center" vertical="center"/>
    </xf>
    <xf numFmtId="38" fontId="16" fillId="0" borderId="71" xfId="1" applyNumberFormat="1" applyFont="1" applyBorder="1" applyAlignment="1">
      <alignment vertical="center"/>
    </xf>
    <xf numFmtId="38" fontId="18" fillId="0" borderId="61" xfId="1" applyNumberFormat="1" applyFont="1" applyBorder="1" applyAlignment="1">
      <alignment vertical="center"/>
    </xf>
    <xf numFmtId="38" fontId="18" fillId="0" borderId="72" xfId="1" applyNumberFormat="1" applyFont="1" applyBorder="1" applyAlignment="1">
      <alignment horizontal="center" vertical="center" shrinkToFit="1"/>
    </xf>
    <xf numFmtId="38" fontId="10" fillId="0" borderId="72" xfId="1" applyNumberFormat="1" applyFont="1" applyBorder="1" applyAlignment="1">
      <alignment horizontal="right" vertical="center" wrapText="1"/>
    </xf>
    <xf numFmtId="38" fontId="16" fillId="0" borderId="60" xfId="1" applyNumberFormat="1" applyFont="1" applyBorder="1" applyAlignment="1">
      <alignment vertical="center"/>
    </xf>
    <xf numFmtId="38" fontId="16" fillId="0" borderId="61" xfId="1" applyNumberFormat="1" applyFont="1" applyBorder="1" applyAlignment="1">
      <alignment vertical="center"/>
    </xf>
    <xf numFmtId="38" fontId="16" fillId="0" borderId="70" xfId="1" applyNumberFormat="1" applyFont="1" applyBorder="1" applyAlignment="1">
      <alignment vertical="center"/>
    </xf>
    <xf numFmtId="38" fontId="10" fillId="0" borderId="73" xfId="1" applyNumberFormat="1" applyFont="1" applyBorder="1" applyAlignment="1">
      <alignment horizontal="center" vertical="center" wrapText="1"/>
    </xf>
    <xf numFmtId="38" fontId="5" fillId="0" borderId="58" xfId="2" applyFont="1" applyFill="1" applyBorder="1" applyAlignment="1">
      <alignment horizontal="center" vertical="center"/>
    </xf>
    <xf numFmtId="38" fontId="5" fillId="0" borderId="56" xfId="2" applyFont="1" applyFill="1" applyBorder="1" applyAlignment="1">
      <alignment horizontal="center" vertical="center" wrapText="1"/>
    </xf>
    <xf numFmtId="38" fontId="5" fillId="0" borderId="61" xfId="2" applyFont="1" applyBorder="1" applyAlignment="1">
      <alignment horizontal="right" vertical="center"/>
    </xf>
    <xf numFmtId="38" fontId="10" fillId="0" borderId="72" xfId="2" applyFont="1" applyFill="1" applyBorder="1" applyAlignment="1">
      <alignment vertical="center" wrapText="1"/>
    </xf>
    <xf numFmtId="38" fontId="16" fillId="0" borderId="61" xfId="1" applyNumberFormat="1" applyFont="1" applyBorder="1" applyAlignment="1">
      <alignment horizontal="center" vertical="center"/>
    </xf>
    <xf numFmtId="38" fontId="16" fillId="0" borderId="72" xfId="1" applyNumberFormat="1" applyFont="1" applyBorder="1" applyAlignment="1">
      <alignment horizontal="center" vertical="center" shrinkToFit="1"/>
    </xf>
    <xf numFmtId="38" fontId="10" fillId="0" borderId="72" xfId="1" applyNumberFormat="1" applyFont="1" applyBorder="1" applyAlignment="1">
      <alignment vertical="center"/>
    </xf>
    <xf numFmtId="38" fontId="16" fillId="0" borderId="72" xfId="1" applyNumberFormat="1" applyFont="1" applyBorder="1" applyAlignment="1">
      <alignment vertical="center"/>
    </xf>
    <xf numFmtId="38" fontId="10" fillId="0" borderId="66" xfId="1" applyNumberFormat="1" applyFont="1" applyBorder="1" applyAlignment="1">
      <alignment horizontal="center" vertical="center"/>
    </xf>
    <xf numFmtId="38" fontId="16" fillId="0" borderId="76" xfId="1" applyNumberFormat="1" applyFont="1" applyBorder="1" applyAlignment="1">
      <alignment horizontal="center" vertical="center" wrapText="1"/>
    </xf>
    <xf numFmtId="49" fontId="10" fillId="0" borderId="77" xfId="1" applyNumberFormat="1" applyFont="1" applyBorder="1" applyAlignment="1">
      <alignment horizontal="center" vertical="center" wrapText="1"/>
    </xf>
    <xf numFmtId="56" fontId="5" fillId="0" borderId="78" xfId="1" applyNumberFormat="1" applyFont="1" applyBorder="1" applyAlignment="1">
      <alignment horizontal="center" vertical="center"/>
    </xf>
    <xf numFmtId="38" fontId="10" fillId="0" borderId="82" xfId="1" applyNumberFormat="1" applyFont="1" applyBorder="1" applyAlignment="1">
      <alignment vertical="center"/>
    </xf>
    <xf numFmtId="38" fontId="10" fillId="0" borderId="81" xfId="1" applyNumberFormat="1" applyFont="1" applyBorder="1" applyAlignment="1">
      <alignment vertical="center"/>
    </xf>
    <xf numFmtId="38" fontId="10" fillId="0" borderId="83" xfId="1" applyNumberFormat="1" applyFont="1" applyBorder="1" applyAlignment="1">
      <alignment vertical="center"/>
    </xf>
    <xf numFmtId="38" fontId="5" fillId="0" borderId="82" xfId="2" applyFont="1" applyFill="1" applyBorder="1" applyAlignment="1">
      <alignment horizontal="center" vertical="center"/>
    </xf>
    <xf numFmtId="38" fontId="10" fillId="0" borderId="52" xfId="2" applyFont="1" applyBorder="1" applyAlignment="1">
      <alignment vertical="center" wrapText="1"/>
    </xf>
    <xf numFmtId="38" fontId="16" fillId="0" borderId="82" xfId="2" applyFont="1" applyFill="1" applyBorder="1" applyAlignment="1">
      <alignment horizontal="center" vertical="center" wrapText="1"/>
    </xf>
    <xf numFmtId="38" fontId="16" fillId="0" borderId="62" xfId="2" applyFont="1" applyFill="1" applyBorder="1" applyAlignment="1">
      <alignment vertical="center" wrapText="1"/>
    </xf>
    <xf numFmtId="38" fontId="16" fillId="0" borderId="52" xfId="2" applyFont="1" applyFill="1" applyBorder="1" applyAlignment="1">
      <alignment horizontal="left" vertical="center" wrapText="1"/>
    </xf>
    <xf numFmtId="38" fontId="10" fillId="0" borderId="81" xfId="1" applyNumberFormat="1" applyFont="1" applyBorder="1" applyAlignment="1">
      <alignment horizontal="center" vertical="center" wrapText="1"/>
    </xf>
    <xf numFmtId="38" fontId="10" fillId="0" borderId="78" xfId="1" applyNumberFormat="1" applyFont="1" applyBorder="1" applyAlignment="1">
      <alignment horizontal="center" vertical="center" wrapText="1"/>
    </xf>
    <xf numFmtId="38" fontId="16" fillId="0" borderId="82" xfId="1" applyNumberFormat="1" applyFont="1" applyBorder="1" applyAlignment="1">
      <alignment horizontal="left" vertical="center" wrapText="1"/>
    </xf>
    <xf numFmtId="38" fontId="16" fillId="0" borderId="81" xfId="1" applyNumberFormat="1" applyFont="1" applyBorder="1" applyAlignment="1">
      <alignment vertical="center" wrapText="1"/>
    </xf>
    <xf numFmtId="38" fontId="16" fillId="0" borderId="78" xfId="1" applyNumberFormat="1" applyFont="1" applyBorder="1" applyAlignment="1">
      <alignment horizontal="center" vertical="center" wrapText="1"/>
    </xf>
    <xf numFmtId="38" fontId="10" fillId="0" borderId="78" xfId="1" applyNumberFormat="1" applyFont="1" applyBorder="1" applyAlignment="1">
      <alignment vertical="center"/>
    </xf>
    <xf numFmtId="38" fontId="16" fillId="0" borderId="82" xfId="1" applyNumberFormat="1" applyFont="1" applyBorder="1" applyAlignment="1">
      <alignment vertical="center" wrapText="1"/>
    </xf>
    <xf numFmtId="38" fontId="16" fillId="0" borderId="78" xfId="1" applyNumberFormat="1" applyFont="1" applyBorder="1" applyAlignment="1">
      <alignment vertical="center" wrapText="1"/>
    </xf>
    <xf numFmtId="38" fontId="10" fillId="0" borderId="79" xfId="1" applyNumberFormat="1" applyFont="1" applyBorder="1" applyAlignment="1">
      <alignment horizontal="center" vertical="center" wrapText="1"/>
    </xf>
    <xf numFmtId="0" fontId="5" fillId="0" borderId="0" xfId="1" applyFont="1" applyAlignment="1">
      <alignment vertical="center" wrapText="1"/>
    </xf>
    <xf numFmtId="38" fontId="5" fillId="0" borderId="29" xfId="2" applyFont="1" applyBorder="1" applyAlignment="1">
      <alignment horizontal="right" vertical="center" wrapText="1"/>
    </xf>
    <xf numFmtId="38" fontId="10" fillId="0" borderId="30" xfId="2" applyFont="1" applyBorder="1" applyAlignment="1">
      <alignment vertical="center" wrapText="1"/>
    </xf>
    <xf numFmtId="38" fontId="17" fillId="0" borderId="29" xfId="2" applyFont="1" applyFill="1" applyBorder="1" applyAlignment="1">
      <alignment vertical="center" wrapText="1"/>
    </xf>
    <xf numFmtId="38" fontId="16" fillId="0" borderId="29" xfId="2" applyFont="1" applyFill="1" applyBorder="1" applyAlignment="1">
      <alignment vertical="center" wrapText="1"/>
    </xf>
    <xf numFmtId="38" fontId="10" fillId="0" borderId="57" xfId="1" applyNumberFormat="1" applyFont="1" applyBorder="1" applyAlignment="1">
      <alignment horizontal="center" vertical="center" wrapText="1"/>
    </xf>
    <xf numFmtId="38" fontId="16" fillId="0" borderId="59" xfId="1" applyNumberFormat="1" applyFont="1" applyBorder="1" applyAlignment="1">
      <alignment vertical="center" wrapText="1"/>
    </xf>
    <xf numFmtId="38" fontId="16" fillId="0" borderId="56" xfId="1" applyNumberFormat="1" applyFont="1" applyBorder="1" applyAlignment="1">
      <alignment vertical="center" wrapText="1"/>
    </xf>
    <xf numFmtId="38" fontId="16" fillId="0" borderId="57" xfId="1" applyNumberFormat="1" applyFont="1" applyBorder="1" applyAlignment="1">
      <alignment horizontal="center" vertical="center" shrinkToFit="1"/>
    </xf>
    <xf numFmtId="38" fontId="16" fillId="0" borderId="85" xfId="1" applyNumberFormat="1" applyFont="1" applyBorder="1" applyAlignment="1">
      <alignment vertical="center"/>
    </xf>
    <xf numFmtId="38" fontId="10" fillId="0" borderId="86" xfId="1" applyNumberFormat="1" applyFont="1" applyBorder="1" applyAlignment="1">
      <alignment horizontal="center" vertical="center"/>
    </xf>
    <xf numFmtId="38" fontId="16" fillId="0" borderId="67" xfId="1" applyNumberFormat="1" applyFont="1" applyBorder="1" applyAlignment="1">
      <alignment vertical="center"/>
    </xf>
    <xf numFmtId="38" fontId="16" fillId="0" borderId="87" xfId="1" applyNumberFormat="1" applyFont="1" applyBorder="1" applyAlignment="1">
      <alignment vertical="center"/>
    </xf>
    <xf numFmtId="38" fontId="16" fillId="0" borderId="61" xfId="2" applyFont="1" applyFill="1" applyBorder="1" applyAlignment="1">
      <alignment horizontal="center" vertical="center" wrapText="1"/>
    </xf>
    <xf numFmtId="38" fontId="16" fillId="0" borderId="61" xfId="2" applyFont="1" applyFill="1" applyBorder="1" applyAlignment="1">
      <alignment vertical="center"/>
    </xf>
    <xf numFmtId="38" fontId="10" fillId="0" borderId="72" xfId="1" applyNumberFormat="1" applyFont="1" applyBorder="1" applyAlignment="1">
      <alignment horizontal="center" vertical="center" wrapText="1"/>
    </xf>
    <xf numFmtId="38" fontId="19" fillId="0" borderId="71" xfId="1" applyNumberFormat="1" applyFont="1" applyBorder="1" applyAlignment="1">
      <alignment horizontal="center" vertical="center" wrapText="1"/>
    </xf>
    <xf numFmtId="38" fontId="19" fillId="0" borderId="61" xfId="1" applyNumberFormat="1" applyFont="1" applyBorder="1" applyAlignment="1">
      <alignment horizontal="center" vertical="center" wrapText="1"/>
    </xf>
    <xf numFmtId="38" fontId="14" fillId="0" borderId="66" xfId="1" applyNumberFormat="1" applyFont="1" applyBorder="1" applyAlignment="1">
      <alignment horizontal="center" vertical="center" wrapText="1"/>
    </xf>
    <xf numFmtId="38" fontId="16" fillId="0" borderId="87" xfId="1" applyNumberFormat="1" applyFont="1" applyBorder="1" applyAlignment="1">
      <alignment horizontal="center" vertical="center" wrapText="1"/>
    </xf>
    <xf numFmtId="38" fontId="16" fillId="0" borderId="72" xfId="1" applyNumberFormat="1" applyFont="1" applyBorder="1" applyAlignment="1">
      <alignment horizontal="center" vertical="center"/>
    </xf>
    <xf numFmtId="38" fontId="5" fillId="0" borderId="62" xfId="2" applyFont="1" applyFill="1" applyBorder="1" applyAlignment="1">
      <alignment horizontal="center" vertical="center" wrapText="1"/>
    </xf>
    <xf numFmtId="38" fontId="17" fillId="0" borderId="61" xfId="2" applyFont="1" applyFill="1" applyBorder="1" applyAlignment="1">
      <alignment vertical="center" wrapText="1"/>
    </xf>
    <xf numFmtId="38" fontId="16" fillId="0" borderId="72" xfId="2" applyFont="1" applyFill="1" applyBorder="1" applyAlignment="1">
      <alignment vertical="center" wrapText="1"/>
    </xf>
    <xf numFmtId="38" fontId="14" fillId="0" borderId="66" xfId="1" applyNumberFormat="1" applyFont="1" applyBorder="1" applyAlignment="1">
      <alignment vertical="center" wrapText="1"/>
    </xf>
    <xf numFmtId="38" fontId="16" fillId="0" borderId="72" xfId="2" applyFont="1" applyFill="1" applyBorder="1" applyAlignment="1">
      <alignment horizontal="left" vertical="center"/>
    </xf>
    <xf numFmtId="38" fontId="19" fillId="0" borderId="71" xfId="1" applyNumberFormat="1" applyFont="1" applyBorder="1" applyAlignment="1">
      <alignment horizontal="right" vertical="center" wrapText="1"/>
    </xf>
    <xf numFmtId="38" fontId="16" fillId="0" borderId="39" xfId="2" applyFont="1" applyFill="1" applyBorder="1" applyAlignment="1">
      <alignment horizontal="center" vertical="center" wrapText="1"/>
    </xf>
    <xf numFmtId="38" fontId="10" fillId="0" borderId="39" xfId="1" applyNumberFormat="1" applyFont="1" applyBorder="1" applyAlignment="1">
      <alignment vertical="center" wrapText="1"/>
    </xf>
    <xf numFmtId="38" fontId="10" fillId="0" borderId="89" xfId="1" applyNumberFormat="1" applyFont="1" applyBorder="1" applyAlignment="1">
      <alignment vertical="center" wrapText="1"/>
    </xf>
    <xf numFmtId="38" fontId="10" fillId="0" borderId="52" xfId="1" applyNumberFormat="1" applyFont="1" applyBorder="1" applyAlignment="1">
      <alignment horizontal="center" vertical="center" wrapText="1"/>
    </xf>
    <xf numFmtId="38" fontId="16" fillId="0" borderId="39" xfId="1" applyNumberFormat="1" applyFont="1" applyBorder="1" applyAlignment="1">
      <alignment vertical="center" wrapText="1"/>
    </xf>
    <xf numFmtId="38" fontId="16" fillId="0" borderId="62" xfId="1" applyNumberFormat="1" applyFont="1" applyBorder="1" applyAlignment="1">
      <alignment vertical="center" wrapText="1"/>
    </xf>
    <xf numFmtId="38" fontId="16" fillId="0" borderId="52" xfId="1" applyNumberFormat="1" applyFont="1" applyBorder="1" applyAlignment="1">
      <alignment horizontal="center" vertical="center" shrinkToFit="1"/>
    </xf>
    <xf numFmtId="38" fontId="10" fillId="0" borderId="60" xfId="1" applyNumberFormat="1" applyFont="1" applyBorder="1" applyAlignment="1">
      <alignment vertical="center" wrapText="1"/>
    </xf>
    <xf numFmtId="0" fontId="10" fillId="0" borderId="61" xfId="1" applyFont="1" applyBorder="1" applyAlignment="1">
      <alignment vertical="center" wrapText="1"/>
    </xf>
    <xf numFmtId="0" fontId="10" fillId="0" borderId="72" xfId="1" applyFont="1" applyBorder="1" applyAlignment="1">
      <alignment vertical="center" wrapText="1"/>
    </xf>
    <xf numFmtId="38" fontId="16" fillId="0" borderId="90" xfId="1" applyNumberFormat="1" applyFont="1" applyBorder="1" applyAlignment="1">
      <alignment vertical="center" wrapText="1"/>
    </xf>
    <xf numFmtId="38" fontId="16" fillId="0" borderId="76" xfId="1" applyNumberFormat="1" applyFont="1" applyBorder="1" applyAlignment="1">
      <alignment vertical="center" wrapText="1"/>
    </xf>
    <xf numFmtId="38" fontId="16" fillId="0" borderId="60" xfId="2" applyFont="1" applyFill="1" applyBorder="1" applyAlignment="1">
      <alignment horizontal="center" vertical="center"/>
    </xf>
    <xf numFmtId="38" fontId="16" fillId="0" borderId="71" xfId="1" applyNumberFormat="1" applyFont="1" applyBorder="1" applyAlignment="1">
      <alignment horizontal="right" vertical="center" wrapText="1"/>
    </xf>
    <xf numFmtId="38" fontId="16" fillId="0" borderId="61" xfId="1" applyNumberFormat="1" applyFont="1" applyBorder="1" applyAlignment="1">
      <alignment vertical="center" wrapText="1"/>
    </xf>
    <xf numFmtId="38" fontId="16" fillId="0" borderId="63" xfId="1" applyNumberFormat="1" applyFont="1" applyBorder="1" applyAlignment="1">
      <alignment vertical="center"/>
    </xf>
    <xf numFmtId="38" fontId="10" fillId="0" borderId="39" xfId="1" applyNumberFormat="1" applyFont="1" applyBorder="1" applyAlignment="1">
      <alignment vertical="center"/>
    </xf>
    <xf numFmtId="38" fontId="10" fillId="0" borderId="62" xfId="1" applyNumberFormat="1" applyFont="1" applyBorder="1" applyAlignment="1">
      <alignment vertical="center"/>
    </xf>
    <xf numFmtId="38" fontId="16" fillId="0" borderId="72" xfId="2" applyFont="1" applyFill="1" applyBorder="1" applyAlignment="1">
      <alignment horizontal="left" vertical="center" shrinkToFit="1"/>
    </xf>
    <xf numFmtId="38" fontId="16" fillId="0" borderId="89" xfId="1" applyNumberFormat="1" applyFont="1" applyBorder="1" applyAlignment="1">
      <alignment vertical="center"/>
    </xf>
    <xf numFmtId="38" fontId="16" fillId="0" borderId="62" xfId="1" applyNumberFormat="1" applyFont="1" applyBorder="1" applyAlignment="1">
      <alignment vertical="center"/>
    </xf>
    <xf numFmtId="38" fontId="10" fillId="0" borderId="52" xfId="1" applyNumberFormat="1" applyFont="1" applyBorder="1" applyAlignment="1">
      <alignment vertical="center"/>
    </xf>
    <xf numFmtId="38" fontId="16" fillId="0" borderId="39" xfId="1" applyNumberFormat="1" applyFont="1" applyBorder="1" applyAlignment="1">
      <alignment vertical="center"/>
    </xf>
    <xf numFmtId="38" fontId="16" fillId="0" borderId="90" xfId="1" applyNumberFormat="1" applyFont="1" applyBorder="1" applyAlignment="1">
      <alignment vertical="center"/>
    </xf>
    <xf numFmtId="38" fontId="10" fillId="0" borderId="73" xfId="1" applyNumberFormat="1" applyFont="1" applyBorder="1" applyAlignment="1">
      <alignment horizontal="center" vertical="center"/>
    </xf>
    <xf numFmtId="38" fontId="10" fillId="0" borderId="89" xfId="1" applyNumberFormat="1" applyFont="1" applyBorder="1" applyAlignment="1">
      <alignment vertical="center"/>
    </xf>
    <xf numFmtId="38" fontId="5" fillId="0" borderId="39" xfId="2" applyFont="1" applyFill="1" applyBorder="1" applyAlignment="1">
      <alignment horizontal="center" vertical="center" wrapText="1"/>
    </xf>
    <xf numFmtId="38" fontId="16" fillId="0" borderId="62" xfId="2" applyFont="1" applyFill="1" applyBorder="1" applyAlignment="1">
      <alignment vertical="center"/>
    </xf>
    <xf numFmtId="38" fontId="10" fillId="0" borderId="52" xfId="1" applyNumberFormat="1" applyFont="1" applyBorder="1" applyAlignment="1">
      <alignment horizontal="center" vertical="center"/>
    </xf>
    <xf numFmtId="0" fontId="5" fillId="0" borderId="78" xfId="1" applyFont="1" applyBorder="1" applyAlignment="1">
      <alignment horizontal="center" vertical="center" wrapText="1"/>
    </xf>
    <xf numFmtId="38" fontId="5" fillId="0" borderId="82" xfId="2" applyFont="1" applyFill="1" applyBorder="1" applyAlignment="1">
      <alignment horizontal="center" vertical="center" wrapText="1"/>
    </xf>
    <xf numFmtId="38" fontId="5" fillId="0" borderId="81" xfId="2" applyFont="1" applyFill="1" applyBorder="1" applyAlignment="1">
      <alignment horizontal="center" vertical="center" wrapText="1"/>
    </xf>
    <xf numFmtId="38" fontId="10" fillId="0" borderId="78" xfId="2" applyFont="1" applyBorder="1" applyAlignment="1">
      <alignment vertical="center" wrapText="1"/>
    </xf>
    <xf numFmtId="38" fontId="16" fillId="0" borderId="81" xfId="2" applyFont="1" applyFill="1" applyBorder="1" applyAlignment="1">
      <alignment vertical="center" wrapText="1"/>
    </xf>
    <xf numFmtId="38" fontId="16" fillId="0" borderId="81" xfId="2" applyFont="1" applyFill="1" applyBorder="1" applyAlignment="1">
      <alignment vertical="center"/>
    </xf>
    <xf numFmtId="38" fontId="10" fillId="0" borderId="78" xfId="1" applyNumberFormat="1" applyFont="1" applyBorder="1" applyAlignment="1">
      <alignment horizontal="center" vertical="center"/>
    </xf>
    <xf numFmtId="38" fontId="16" fillId="0" borderId="95" xfId="1" applyNumberFormat="1" applyFont="1" applyBorder="1" applyAlignment="1">
      <alignment horizontal="center" vertical="center" wrapText="1"/>
    </xf>
    <xf numFmtId="38" fontId="16" fillId="0" borderId="96" xfId="1" applyNumberFormat="1" applyFont="1" applyBorder="1" applyAlignment="1">
      <alignment horizontal="center" vertical="center" wrapText="1"/>
    </xf>
    <xf numFmtId="38" fontId="16" fillId="0" borderId="82" xfId="1" applyNumberFormat="1" applyFont="1" applyBorder="1" applyAlignment="1">
      <alignment vertical="center"/>
    </xf>
    <xf numFmtId="38" fontId="16" fillId="0" borderId="81" xfId="1" applyNumberFormat="1" applyFont="1" applyBorder="1" applyAlignment="1">
      <alignment vertical="center"/>
    </xf>
    <xf numFmtId="38" fontId="16" fillId="0" borderId="94" xfId="1" applyNumberFormat="1" applyFont="1" applyBorder="1" applyAlignment="1">
      <alignment vertical="center"/>
    </xf>
    <xf numFmtId="38" fontId="10" fillId="0" borderId="37" xfId="1" applyNumberFormat="1" applyFont="1" applyBorder="1" applyAlignment="1">
      <alignment vertical="center"/>
    </xf>
    <xf numFmtId="38" fontId="10" fillId="0" borderId="35" xfId="1" applyNumberFormat="1" applyFont="1" applyBorder="1" applyAlignment="1">
      <alignment vertical="center"/>
    </xf>
    <xf numFmtId="38" fontId="5" fillId="0" borderId="37" xfId="2" applyFont="1" applyFill="1" applyBorder="1" applyAlignment="1">
      <alignment horizontal="center" vertical="center" wrapText="1"/>
    </xf>
    <xf numFmtId="38" fontId="5" fillId="0" borderId="35" xfId="2" applyFont="1" applyFill="1" applyBorder="1" applyAlignment="1">
      <alignment horizontal="center" vertical="center" wrapText="1"/>
    </xf>
    <xf numFmtId="38" fontId="5" fillId="0" borderId="35" xfId="2" applyFont="1" applyBorder="1" applyAlignment="1">
      <alignment horizontal="right" vertical="center" wrapText="1"/>
    </xf>
    <xf numFmtId="38" fontId="10" fillId="0" borderId="36" xfId="2" applyFont="1" applyBorder="1" applyAlignment="1">
      <alignment vertical="center" wrapText="1"/>
    </xf>
    <xf numFmtId="38" fontId="17" fillId="0" borderId="35" xfId="2" applyFont="1" applyFill="1" applyBorder="1" applyAlignment="1">
      <alignment vertical="center" wrapText="1"/>
    </xf>
    <xf numFmtId="38" fontId="16" fillId="0" borderId="35" xfId="2" applyFont="1" applyFill="1" applyBorder="1" applyAlignment="1">
      <alignment vertical="center" wrapText="1"/>
    </xf>
    <xf numFmtId="38" fontId="16" fillId="0" borderId="36" xfId="2" applyFont="1" applyFill="1" applyBorder="1" applyAlignment="1">
      <alignment horizontal="left" vertical="center" wrapText="1"/>
    </xf>
    <xf numFmtId="38" fontId="10" fillId="0" borderId="36" xfId="1" applyNumberFormat="1" applyFont="1" applyBorder="1" applyAlignment="1">
      <alignment horizontal="center" vertical="center"/>
    </xf>
    <xf numFmtId="38" fontId="16" fillId="0" borderId="37" xfId="1" applyNumberFormat="1" applyFont="1" applyBorder="1" applyAlignment="1">
      <alignment vertical="center"/>
    </xf>
    <xf numFmtId="38" fontId="16" fillId="0" borderId="35" xfId="1" applyNumberFormat="1" applyFont="1" applyBorder="1" applyAlignment="1">
      <alignment vertical="center"/>
    </xf>
    <xf numFmtId="38" fontId="16" fillId="0" borderId="36" xfId="1" applyNumberFormat="1" applyFont="1" applyBorder="1" applyAlignment="1">
      <alignment horizontal="center" vertical="center" shrinkToFit="1"/>
    </xf>
    <xf numFmtId="38" fontId="10" fillId="0" borderId="36" xfId="1" applyNumberFormat="1" applyFont="1" applyBorder="1" applyAlignment="1">
      <alignment vertical="center"/>
    </xf>
    <xf numFmtId="38" fontId="16" fillId="0" borderId="36" xfId="1" applyNumberFormat="1" applyFont="1" applyBorder="1" applyAlignment="1">
      <alignment vertical="center"/>
    </xf>
    <xf numFmtId="38" fontId="10" fillId="0" borderId="40" xfId="1" applyNumberFormat="1" applyFont="1" applyBorder="1" applyAlignment="1">
      <alignment horizontal="center" vertical="center"/>
    </xf>
    <xf numFmtId="38" fontId="16" fillId="0" borderId="12" xfId="1" applyNumberFormat="1" applyFont="1" applyBorder="1" applyAlignment="1">
      <alignment vertical="center"/>
    </xf>
    <xf numFmtId="38" fontId="10" fillId="0" borderId="72" xfId="2" applyFont="1" applyBorder="1" applyAlignment="1">
      <alignment horizontal="left" vertical="center" wrapText="1"/>
    </xf>
    <xf numFmtId="38" fontId="16" fillId="0" borderId="61" xfId="2" applyFont="1" applyBorder="1" applyAlignment="1">
      <alignment vertical="center" wrapText="1"/>
    </xf>
    <xf numFmtId="38" fontId="16" fillId="0" borderId="71" xfId="1" applyNumberFormat="1" applyFont="1" applyBorder="1" applyAlignment="1">
      <alignment horizontal="center" vertical="center"/>
    </xf>
    <xf numFmtId="38" fontId="17" fillId="0" borderId="62" xfId="2" applyFont="1" applyFill="1" applyBorder="1" applyAlignment="1">
      <alignment vertical="center" wrapText="1"/>
    </xf>
    <xf numFmtId="38" fontId="16" fillId="0" borderId="39" xfId="1" applyNumberFormat="1" applyFont="1" applyBorder="1" applyAlignment="1">
      <alignment horizontal="center" vertical="center"/>
    </xf>
    <xf numFmtId="38" fontId="16" fillId="0" borderId="62" xfId="1" applyNumberFormat="1" applyFont="1" applyBorder="1" applyAlignment="1">
      <alignment horizontal="center" vertical="center"/>
    </xf>
    <xf numFmtId="38" fontId="16" fillId="0" borderId="52" xfId="1" applyNumberFormat="1" applyFont="1" applyBorder="1" applyAlignment="1">
      <alignment vertical="center" wrapText="1"/>
    </xf>
    <xf numFmtId="38" fontId="5" fillId="0" borderId="61" xfId="2" applyFont="1" applyBorder="1" applyAlignment="1">
      <alignment vertical="center" wrapText="1"/>
    </xf>
    <xf numFmtId="38" fontId="10" fillId="0" borderId="52" xfId="1" applyNumberFormat="1" applyFont="1" applyBorder="1" applyAlignment="1">
      <alignment vertical="center" wrapText="1"/>
    </xf>
    <xf numFmtId="38" fontId="10" fillId="0" borderId="62" xfId="1" applyNumberFormat="1" applyFont="1" applyBorder="1" applyAlignment="1">
      <alignment horizontal="center" vertical="center"/>
    </xf>
    <xf numFmtId="38" fontId="16" fillId="0" borderId="87" xfId="1" applyNumberFormat="1" applyFont="1" applyBorder="1" applyAlignment="1">
      <alignment horizontal="center" vertical="center"/>
    </xf>
    <xf numFmtId="38" fontId="16" fillId="0" borderId="52" xfId="1" applyNumberFormat="1" applyFont="1" applyBorder="1" applyAlignment="1">
      <alignment horizontal="center" vertical="center"/>
    </xf>
    <xf numFmtId="38" fontId="5" fillId="0" borderId="62" xfId="2" applyFont="1" applyFill="1" applyBorder="1" applyAlignment="1">
      <alignment vertical="center" wrapText="1"/>
    </xf>
    <xf numFmtId="38" fontId="5" fillId="0" borderId="61" xfId="2" applyFont="1" applyFill="1" applyBorder="1" applyAlignment="1">
      <alignment horizontal="center" vertical="center"/>
    </xf>
    <xf numFmtId="38" fontId="10" fillId="0" borderId="62" xfId="1" applyNumberFormat="1" applyFont="1" applyBorder="1" applyAlignment="1">
      <alignment vertical="center" wrapText="1"/>
    </xf>
    <xf numFmtId="38" fontId="16" fillId="0" borderId="59" xfId="1" applyNumberFormat="1" applyFont="1" applyBorder="1" applyAlignment="1">
      <alignment vertical="center"/>
    </xf>
    <xf numFmtId="38" fontId="16" fillId="0" borderId="56" xfId="1" applyNumberFormat="1" applyFont="1" applyBorder="1" applyAlignment="1">
      <alignment horizontal="center" vertical="center"/>
    </xf>
    <xf numFmtId="38" fontId="10" fillId="0" borderId="88" xfId="1" applyNumberFormat="1" applyFont="1" applyBorder="1" applyAlignment="1">
      <alignment vertical="center"/>
    </xf>
    <xf numFmtId="0" fontId="10" fillId="0" borderId="61" xfId="1" applyFont="1" applyBorder="1" applyAlignment="1">
      <alignment vertical="center"/>
    </xf>
    <xf numFmtId="0" fontId="10" fillId="0" borderId="65" xfId="1" applyFont="1" applyBorder="1" applyAlignment="1">
      <alignment vertical="center"/>
    </xf>
    <xf numFmtId="38" fontId="16" fillId="0" borderId="88" xfId="1" applyNumberFormat="1" applyFont="1" applyBorder="1" applyAlignment="1">
      <alignment vertical="center" wrapText="1"/>
    </xf>
    <xf numFmtId="0" fontId="16" fillId="0" borderId="61" xfId="1" applyFont="1" applyBorder="1" applyAlignment="1">
      <alignment vertical="center" wrapText="1"/>
    </xf>
    <xf numFmtId="0" fontId="16" fillId="0" borderId="65" xfId="1" applyFont="1" applyBorder="1" applyAlignment="1">
      <alignment vertical="center" wrapText="1"/>
    </xf>
    <xf numFmtId="38" fontId="5" fillId="0" borderId="61" xfId="2" applyFont="1" applyBorder="1" applyAlignment="1">
      <alignment vertical="center"/>
    </xf>
    <xf numFmtId="38" fontId="16" fillId="0" borderId="65" xfId="1" applyNumberFormat="1" applyFont="1" applyBorder="1" applyAlignment="1">
      <alignment horizontal="center" vertical="center" shrinkToFit="1"/>
    </xf>
    <xf numFmtId="38" fontId="14" fillId="0" borderId="61" xfId="1" applyNumberFormat="1" applyFont="1" applyBorder="1" applyAlignment="1">
      <alignment horizontal="center" vertical="center" wrapText="1"/>
    </xf>
    <xf numFmtId="38" fontId="10" fillId="0" borderId="65" xfId="2" applyFont="1" applyFill="1" applyBorder="1" applyAlignment="1">
      <alignment horizontal="center" vertical="center"/>
    </xf>
    <xf numFmtId="38" fontId="16" fillId="0" borderId="88" xfId="1" applyNumberFormat="1" applyFont="1" applyBorder="1" applyAlignment="1">
      <alignment vertical="center" wrapText="1" shrinkToFit="1"/>
    </xf>
    <xf numFmtId="38" fontId="21" fillId="0" borderId="61" xfId="1" applyNumberFormat="1" applyFont="1" applyBorder="1" applyAlignment="1">
      <alignment horizontal="center" vertical="center" wrapText="1"/>
    </xf>
    <xf numFmtId="38" fontId="16" fillId="0" borderId="65" xfId="2" applyFont="1" applyFill="1" applyBorder="1" applyAlignment="1">
      <alignment horizontal="center" vertical="center"/>
    </xf>
    <xf numFmtId="0" fontId="10" fillId="0" borderId="73" xfId="1" applyFont="1" applyBorder="1" applyAlignment="1">
      <alignment horizontal="center" vertical="center"/>
    </xf>
    <xf numFmtId="0" fontId="16" fillId="0" borderId="76" xfId="1" applyFont="1" applyBorder="1" applyAlignment="1">
      <alignment vertical="center"/>
    </xf>
    <xf numFmtId="0" fontId="5" fillId="0" borderId="103" xfId="1" applyFont="1" applyBorder="1" applyAlignment="1">
      <alignment vertical="center"/>
    </xf>
    <xf numFmtId="0" fontId="10" fillId="0" borderId="0" xfId="1" applyFont="1" applyAlignment="1">
      <alignment vertical="center" wrapText="1"/>
    </xf>
    <xf numFmtId="0" fontId="2" fillId="0" borderId="0" xfId="1" applyAlignment="1">
      <alignment vertical="center"/>
    </xf>
    <xf numFmtId="0" fontId="10" fillId="0" borderId="0" xfId="1" applyFont="1" applyAlignment="1">
      <alignment horizontal="center" vertical="center"/>
    </xf>
    <xf numFmtId="0" fontId="24" fillId="0" borderId="0" xfId="1" applyFont="1" applyAlignment="1">
      <alignment vertical="center"/>
    </xf>
    <xf numFmtId="0" fontId="25" fillId="0" borderId="0" xfId="1" applyFont="1" applyAlignment="1">
      <alignment vertical="center" shrinkToFit="1"/>
    </xf>
    <xf numFmtId="0" fontId="10" fillId="0" borderId="0" xfId="1" applyFont="1" applyAlignment="1">
      <alignment vertical="center"/>
    </xf>
    <xf numFmtId="38" fontId="5" fillId="0" borderId="0" xfId="1" applyNumberFormat="1" applyFont="1" applyAlignment="1">
      <alignment vertical="center"/>
    </xf>
    <xf numFmtId="38" fontId="10" fillId="0" borderId="0" xfId="1" applyNumberFormat="1" applyFont="1" applyAlignment="1">
      <alignment horizontal="center" vertical="center"/>
    </xf>
    <xf numFmtId="38" fontId="24" fillId="0" borderId="0" xfId="1" applyNumberFormat="1" applyFont="1" applyAlignment="1">
      <alignment vertical="center"/>
    </xf>
    <xf numFmtId="38" fontId="24" fillId="0" borderId="0" xfId="1" applyNumberFormat="1" applyFont="1" applyAlignment="1">
      <alignment vertical="center" shrinkToFit="1"/>
    </xf>
    <xf numFmtId="38" fontId="8" fillId="0" borderId="0" xfId="1" applyNumberFormat="1" applyFont="1" applyAlignment="1">
      <alignment vertical="center"/>
    </xf>
    <xf numFmtId="38" fontId="8" fillId="0" borderId="0" xfId="1" applyNumberFormat="1" applyFont="1" applyAlignment="1">
      <alignment horizontal="center" vertical="center"/>
    </xf>
    <xf numFmtId="0" fontId="8" fillId="0" borderId="0" xfId="1" applyFont="1" applyAlignment="1">
      <alignment vertical="center" wrapText="1"/>
    </xf>
    <xf numFmtId="0" fontId="3" fillId="0" borderId="0" xfId="1" applyFont="1" applyAlignment="1">
      <alignment horizontal="center" vertical="center"/>
    </xf>
    <xf numFmtId="0" fontId="5" fillId="5" borderId="0" xfId="1" applyFont="1" applyFill="1" applyAlignment="1">
      <alignment horizontal="center" vertical="center"/>
    </xf>
    <xf numFmtId="0" fontId="5" fillId="5" borderId="0" xfId="1" applyFont="1" applyFill="1" applyAlignment="1">
      <alignment vertical="center"/>
    </xf>
    <xf numFmtId="0" fontId="8" fillId="5" borderId="0" xfId="1" applyFont="1" applyFill="1" applyAlignment="1">
      <alignment horizontal="right" vertical="center"/>
    </xf>
    <xf numFmtId="0" fontId="8" fillId="5" borderId="0" xfId="1" applyFont="1" applyFill="1" applyAlignment="1">
      <alignment vertical="center"/>
    </xf>
    <xf numFmtId="38" fontId="5" fillId="5" borderId="0" xfId="2" applyFont="1" applyFill="1" applyAlignment="1">
      <alignment vertical="center"/>
    </xf>
    <xf numFmtId="0" fontId="5" fillId="0" borderId="51" xfId="1" applyFont="1" applyBorder="1" applyAlignment="1">
      <alignment horizontal="center" vertical="center" justifyLastLine="1"/>
    </xf>
    <xf numFmtId="0" fontId="5" fillId="0" borderId="62" xfId="1" applyFont="1" applyBorder="1" applyAlignment="1">
      <alignment horizontal="center" vertical="center" justifyLastLine="1"/>
    </xf>
    <xf numFmtId="0" fontId="5" fillId="0" borderId="90" xfId="1" applyFont="1" applyBorder="1" applyAlignment="1">
      <alignment horizontal="center" vertical="center" justifyLastLine="1"/>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5" fillId="0" borderId="115" xfId="1" applyFont="1" applyBorder="1" applyAlignment="1">
      <alignment horizontal="center" vertical="center"/>
    </xf>
    <xf numFmtId="0" fontId="5" fillId="0" borderId="48" xfId="1" applyFont="1" applyBorder="1" applyAlignment="1">
      <alignment horizontal="center" vertical="center"/>
    </xf>
    <xf numFmtId="38" fontId="10" fillId="0" borderId="39" xfId="1" applyNumberFormat="1" applyFont="1" applyBorder="1" applyAlignment="1">
      <alignment horizontal="center" vertical="center"/>
    </xf>
    <xf numFmtId="176" fontId="5" fillId="0" borderId="52" xfId="1" applyNumberFormat="1" applyFont="1" applyBorder="1" applyAlignment="1">
      <alignment horizontal="center" vertical="center" wrapText="1"/>
    </xf>
    <xf numFmtId="40" fontId="9" fillId="0" borderId="85" xfId="1" applyNumberFormat="1" applyFont="1" applyBorder="1" applyAlignment="1">
      <alignment horizontal="right" vertical="center"/>
    </xf>
    <xf numFmtId="40" fontId="9" fillId="0" borderId="118" xfId="1" applyNumberFormat="1" applyFont="1" applyBorder="1" applyAlignment="1">
      <alignment horizontal="center" vertical="center"/>
    </xf>
    <xf numFmtId="38" fontId="9" fillId="0" borderId="85" xfId="2" applyFont="1" applyFill="1" applyBorder="1" applyAlignment="1">
      <alignment vertical="center"/>
    </xf>
    <xf numFmtId="38" fontId="10" fillId="0" borderId="121" xfId="2" applyFont="1" applyFill="1" applyBorder="1" applyAlignment="1">
      <alignment horizontal="center" vertical="center"/>
    </xf>
    <xf numFmtId="38" fontId="10" fillId="0" borderId="56" xfId="2" applyFont="1" applyFill="1" applyBorder="1" applyAlignment="1">
      <alignment horizontal="center" vertical="center"/>
    </xf>
    <xf numFmtId="38" fontId="10" fillId="0" borderId="57" xfId="2" applyFont="1" applyFill="1" applyBorder="1" applyAlignment="1">
      <alignment horizontal="center" vertical="center"/>
    </xf>
    <xf numFmtId="38" fontId="10" fillId="0" borderId="59" xfId="2" applyFont="1" applyFill="1" applyBorder="1" applyAlignment="1">
      <alignment horizontal="center" vertical="center"/>
    </xf>
    <xf numFmtId="38" fontId="10" fillId="0" borderId="122" xfId="2" applyFont="1" applyFill="1" applyBorder="1" applyAlignment="1">
      <alignment horizontal="center" vertical="center"/>
    </xf>
    <xf numFmtId="38" fontId="10" fillId="0" borderId="60" xfId="1" applyNumberFormat="1" applyFont="1" applyBorder="1" applyAlignment="1">
      <alignment horizontal="center" vertical="center"/>
    </xf>
    <xf numFmtId="38" fontId="10" fillId="0" borderId="61" xfId="1" applyNumberFormat="1" applyFont="1" applyBorder="1" applyAlignment="1">
      <alignment horizontal="center" vertical="center"/>
    </xf>
    <xf numFmtId="40" fontId="9" fillId="0" borderId="70" xfId="1" applyNumberFormat="1" applyFont="1" applyBorder="1" applyAlignment="1">
      <alignment horizontal="right" vertical="center"/>
    </xf>
    <xf numFmtId="40" fontId="9" fillId="0" borderId="71" xfId="1" applyNumberFormat="1" applyFont="1" applyBorder="1" applyAlignment="1">
      <alignment horizontal="center" vertical="center"/>
    </xf>
    <xf numFmtId="38" fontId="9" fillId="0" borderId="70" xfId="2" applyFont="1" applyFill="1" applyBorder="1" applyAlignment="1">
      <alignment vertical="center"/>
    </xf>
    <xf numFmtId="38" fontId="10" fillId="0" borderId="60" xfId="2" applyFont="1" applyFill="1" applyBorder="1" applyAlignment="1">
      <alignment horizontal="center" vertical="center"/>
    </xf>
    <xf numFmtId="38" fontId="10" fillId="0" borderId="61" xfId="2" applyFont="1" applyFill="1" applyBorder="1" applyAlignment="1">
      <alignment horizontal="center" vertical="center"/>
    </xf>
    <xf numFmtId="38" fontId="10" fillId="0" borderId="72" xfId="2" applyFont="1" applyFill="1" applyBorder="1" applyAlignment="1">
      <alignment horizontal="center" vertical="center"/>
    </xf>
    <xf numFmtId="38" fontId="10" fillId="0" borderId="124" xfId="2" applyFont="1" applyFill="1" applyBorder="1" applyAlignment="1">
      <alignment horizontal="center" vertical="center"/>
    </xf>
    <xf numFmtId="176" fontId="5" fillId="0" borderId="72" xfId="1" applyNumberFormat="1" applyFont="1" applyBorder="1" applyAlignment="1">
      <alignment horizontal="center" vertical="center"/>
    </xf>
    <xf numFmtId="40" fontId="26" fillId="0" borderId="71" xfId="1" applyNumberFormat="1" applyFont="1" applyBorder="1" applyAlignment="1">
      <alignment horizontal="center" vertical="center"/>
    </xf>
    <xf numFmtId="38" fontId="10" fillId="0" borderId="82" xfId="1" applyNumberFormat="1" applyFont="1" applyBorder="1" applyAlignment="1">
      <alignment horizontal="center" vertical="center"/>
    </xf>
    <xf numFmtId="38" fontId="10" fillId="0" borderId="81" xfId="1" applyNumberFormat="1" applyFont="1" applyBorder="1" applyAlignment="1">
      <alignment horizontal="center" vertical="center"/>
    </xf>
    <xf numFmtId="176" fontId="5" fillId="0" borderId="78" xfId="1" applyNumberFormat="1" applyFont="1" applyBorder="1" applyAlignment="1">
      <alignment horizontal="center" vertical="center"/>
    </xf>
    <xf numFmtId="38" fontId="16" fillId="4" borderId="82" xfId="1" applyNumberFormat="1" applyFont="1" applyFill="1" applyBorder="1" applyAlignment="1">
      <alignment horizontal="center" vertical="center" wrapText="1"/>
    </xf>
    <xf numFmtId="38" fontId="16" fillId="4" borderId="81" xfId="1" applyNumberFormat="1" applyFont="1" applyFill="1" applyBorder="1" applyAlignment="1">
      <alignment horizontal="center" vertical="center" wrapText="1"/>
    </xf>
    <xf numFmtId="40" fontId="9" fillId="0" borderId="94" xfId="1" applyNumberFormat="1" applyFont="1" applyBorder="1" applyAlignment="1">
      <alignment vertical="center" wrapText="1"/>
    </xf>
    <xf numFmtId="40" fontId="9" fillId="0" borderId="83" xfId="1" applyNumberFormat="1" applyFont="1" applyBorder="1" applyAlignment="1">
      <alignment vertical="center" wrapText="1"/>
    </xf>
    <xf numFmtId="38" fontId="9" fillId="0" borderId="94" xfId="2" applyFont="1" applyFill="1" applyBorder="1" applyAlignment="1">
      <alignment horizontal="right" vertical="center"/>
    </xf>
    <xf numFmtId="38" fontId="10" fillId="0" borderId="82" xfId="2" applyFont="1" applyFill="1" applyBorder="1" applyAlignment="1">
      <alignment horizontal="center" vertical="center"/>
    </xf>
    <xf numFmtId="38" fontId="10" fillId="0" borderId="81" xfId="2" applyFont="1" applyFill="1" applyBorder="1" applyAlignment="1">
      <alignment horizontal="center" vertical="center" wrapText="1"/>
    </xf>
    <xf numFmtId="38" fontId="10" fillId="0" borderId="78" xfId="2" applyFont="1" applyFill="1" applyBorder="1" applyAlignment="1">
      <alignment horizontal="center" vertical="center" wrapText="1"/>
    </xf>
    <xf numFmtId="38" fontId="10" fillId="0" borderId="83" xfId="2" applyFont="1" applyFill="1" applyBorder="1" applyAlignment="1">
      <alignment horizontal="center" vertical="center"/>
    </xf>
    <xf numFmtId="38" fontId="10" fillId="0" borderId="126" xfId="2" applyFont="1" applyFill="1" applyBorder="1" applyAlignment="1">
      <alignment horizontal="center" vertical="center" wrapText="1"/>
    </xf>
    <xf numFmtId="40" fontId="9" fillId="0" borderId="59" xfId="1" applyNumberFormat="1" applyFont="1" applyBorder="1" applyAlignment="1">
      <alignment horizontal="center" vertical="center"/>
    </xf>
    <xf numFmtId="38" fontId="10" fillId="0" borderId="58" xfId="2" applyFont="1" applyFill="1" applyBorder="1" applyAlignment="1">
      <alignment horizontal="center" vertical="center"/>
    </xf>
    <xf numFmtId="176" fontId="26" fillId="0" borderId="71" xfId="1" applyNumberFormat="1" applyFont="1" applyBorder="1" applyAlignment="1">
      <alignment horizontal="center" vertical="center"/>
    </xf>
    <xf numFmtId="38" fontId="9" fillId="0" borderId="70" xfId="1" applyNumberFormat="1" applyFont="1" applyBorder="1" applyAlignment="1">
      <alignment vertical="center" wrapText="1"/>
    </xf>
    <xf numFmtId="38" fontId="10" fillId="0" borderId="60" xfId="2" applyFont="1" applyFill="1" applyBorder="1" applyAlignment="1">
      <alignment horizontal="center" vertical="center" wrapText="1"/>
    </xf>
    <xf numFmtId="38" fontId="10" fillId="0" borderId="61" xfId="2" applyFont="1" applyFill="1" applyBorder="1" applyAlignment="1">
      <alignment horizontal="center" vertical="center" wrapText="1"/>
    </xf>
    <xf numFmtId="38" fontId="10" fillId="0" borderId="72" xfId="2" applyFont="1" applyFill="1" applyBorder="1" applyAlignment="1">
      <alignment horizontal="right" vertical="center" wrapText="1"/>
    </xf>
    <xf numFmtId="38" fontId="10" fillId="0" borderId="71" xfId="2" applyFont="1" applyFill="1" applyBorder="1" applyAlignment="1">
      <alignment horizontal="center" vertical="center" wrapText="1"/>
    </xf>
    <xf numFmtId="38" fontId="10" fillId="0" borderId="124" xfId="2" applyFont="1" applyFill="1" applyBorder="1" applyAlignment="1">
      <alignment horizontal="right" vertical="center" wrapText="1"/>
    </xf>
    <xf numFmtId="38" fontId="16" fillId="0" borderId="58" xfId="1" applyNumberFormat="1" applyFont="1" applyBorder="1" applyAlignment="1">
      <alignment horizontal="center" vertical="center" wrapText="1"/>
    </xf>
    <xf numFmtId="40" fontId="9" fillId="0" borderId="85" xfId="1" applyNumberFormat="1" applyFont="1" applyBorder="1" applyAlignment="1">
      <alignment horizontal="right" vertical="center" wrapText="1"/>
    </xf>
    <xf numFmtId="38" fontId="10" fillId="0" borderId="56" xfId="2" quotePrefix="1" applyFont="1" applyFill="1" applyBorder="1" applyAlignment="1">
      <alignment horizontal="center" vertical="center"/>
    </xf>
    <xf numFmtId="0" fontId="10" fillId="0" borderId="71" xfId="1" applyFont="1" applyBorder="1" applyAlignment="1">
      <alignment horizontal="center" vertical="center"/>
    </xf>
    <xf numFmtId="38" fontId="10" fillId="0" borderId="61" xfId="2" applyFont="1" applyFill="1" applyBorder="1" applyAlignment="1">
      <alignment vertical="center"/>
    </xf>
    <xf numFmtId="38" fontId="16" fillId="0" borderId="39" xfId="1" applyNumberFormat="1" applyFont="1" applyBorder="1" applyAlignment="1">
      <alignment horizontal="center" vertical="center" wrapText="1"/>
    </xf>
    <xf numFmtId="38" fontId="16" fillId="0" borderId="62" xfId="1" applyNumberFormat="1" applyFont="1" applyBorder="1" applyAlignment="1">
      <alignment horizontal="center" vertical="center" wrapText="1"/>
    </xf>
    <xf numFmtId="40" fontId="9" fillId="0" borderId="90" xfId="1" applyNumberFormat="1" applyFont="1" applyBorder="1" applyAlignment="1">
      <alignment horizontal="right" vertical="center" wrapText="1"/>
    </xf>
    <xf numFmtId="40" fontId="9" fillId="0" borderId="89" xfId="1" applyNumberFormat="1" applyFont="1" applyBorder="1" applyAlignment="1">
      <alignment horizontal="center" vertical="center" wrapText="1"/>
    </xf>
    <xf numFmtId="38" fontId="9" fillId="0" borderId="70" xfId="2" applyFont="1" applyFill="1" applyBorder="1" applyAlignment="1">
      <alignment vertical="center" wrapText="1"/>
    </xf>
    <xf numFmtId="38" fontId="16" fillId="0" borderId="62" xfId="2" applyFont="1" applyFill="1" applyBorder="1" applyAlignment="1">
      <alignment horizontal="center" vertical="center"/>
    </xf>
    <xf numFmtId="38" fontId="16" fillId="0" borderId="112" xfId="2" applyFont="1" applyFill="1" applyBorder="1" applyAlignment="1">
      <alignment horizontal="right" vertical="center"/>
    </xf>
    <xf numFmtId="176" fontId="9" fillId="0" borderId="71" xfId="1" applyNumberFormat="1" applyFont="1" applyBorder="1" applyAlignment="1">
      <alignment horizontal="center" vertical="center"/>
    </xf>
    <xf numFmtId="38" fontId="10" fillId="0" borderId="39" xfId="2" applyFont="1" applyFill="1" applyBorder="1" applyAlignment="1">
      <alignment horizontal="center" vertical="center"/>
    </xf>
    <xf numFmtId="38" fontId="10" fillId="0" borderId="89" xfId="2" applyFont="1" applyFill="1" applyBorder="1" applyAlignment="1">
      <alignment horizontal="center" vertical="center"/>
    </xf>
    <xf numFmtId="38" fontId="10" fillId="0" borderId="62" xfId="2" quotePrefix="1" applyFont="1" applyFill="1" applyBorder="1" applyAlignment="1">
      <alignment horizontal="center" vertical="center"/>
    </xf>
    <xf numFmtId="38" fontId="10" fillId="0" borderId="112" xfId="2" applyFont="1" applyFill="1" applyBorder="1" applyAlignment="1">
      <alignment horizontal="center" vertical="center"/>
    </xf>
    <xf numFmtId="38" fontId="10" fillId="0" borderId="62" xfId="2" applyFont="1" applyFill="1" applyBorder="1" applyAlignment="1">
      <alignment vertical="center"/>
    </xf>
    <xf numFmtId="38" fontId="10" fillId="0" borderId="112" xfId="2" applyFont="1" applyFill="1" applyBorder="1" applyAlignment="1">
      <alignment vertical="center"/>
    </xf>
    <xf numFmtId="0" fontId="10" fillId="4" borderId="82" xfId="1" applyFont="1" applyFill="1" applyBorder="1" applyAlignment="1">
      <alignment horizontal="center" vertical="center"/>
    </xf>
    <xf numFmtId="38" fontId="14" fillId="0" borderId="81" xfId="2" applyFont="1" applyFill="1" applyBorder="1" applyAlignment="1">
      <alignment horizontal="center" vertical="center" wrapText="1"/>
    </xf>
    <xf numFmtId="38" fontId="10" fillId="0" borderId="78" xfId="2" applyFont="1" applyFill="1" applyBorder="1" applyAlignment="1">
      <alignment horizontal="right" vertical="center" wrapText="1"/>
    </xf>
    <xf numFmtId="38" fontId="10" fillId="0" borderId="81" xfId="2" applyFont="1" applyFill="1" applyBorder="1" applyAlignment="1">
      <alignment vertical="center"/>
    </xf>
    <xf numFmtId="38" fontId="10" fillId="0" borderId="126" xfId="2" applyFont="1" applyFill="1" applyBorder="1" applyAlignment="1">
      <alignment vertical="center"/>
    </xf>
    <xf numFmtId="38" fontId="10" fillId="0" borderId="37" xfId="1" applyNumberFormat="1" applyFont="1" applyBorder="1" applyAlignment="1">
      <alignment horizontal="center" vertical="center"/>
    </xf>
    <xf numFmtId="38" fontId="10" fillId="0" borderId="35" xfId="1" applyNumberFormat="1" applyFont="1" applyBorder="1" applyAlignment="1">
      <alignment horizontal="center" vertical="center"/>
    </xf>
    <xf numFmtId="38" fontId="16" fillId="0" borderId="56" xfId="1" applyNumberFormat="1" applyFont="1" applyBorder="1" applyAlignment="1">
      <alignment horizontal="center" vertical="center" wrapText="1"/>
    </xf>
    <xf numFmtId="40" fontId="9" fillId="0" borderId="59" xfId="1" applyNumberFormat="1" applyFont="1" applyBorder="1" applyAlignment="1">
      <alignment vertical="center" wrapText="1"/>
    </xf>
    <xf numFmtId="38" fontId="9" fillId="0" borderId="85" xfId="2" applyFont="1" applyFill="1" applyBorder="1" applyAlignment="1">
      <alignment vertical="center" wrapText="1"/>
    </xf>
    <xf numFmtId="38" fontId="10" fillId="0" borderId="37" xfId="2" applyFont="1" applyFill="1" applyBorder="1" applyAlignment="1">
      <alignment horizontal="center" vertical="center"/>
    </xf>
    <xf numFmtId="38" fontId="10" fillId="0" borderId="35" xfId="2" applyFont="1" applyFill="1" applyBorder="1" applyAlignment="1">
      <alignment horizontal="center" vertical="center"/>
    </xf>
    <xf numFmtId="38" fontId="10" fillId="0" borderId="36" xfId="2" applyFont="1" applyFill="1" applyBorder="1" applyAlignment="1">
      <alignment horizontal="center" vertical="center"/>
    </xf>
    <xf numFmtId="38" fontId="10" fillId="0" borderId="38" xfId="2" applyFont="1" applyFill="1" applyBorder="1" applyAlignment="1">
      <alignment horizontal="center" vertical="center"/>
    </xf>
    <xf numFmtId="38" fontId="10" fillId="0" borderId="114" xfId="2" applyFont="1" applyFill="1" applyBorder="1" applyAlignment="1">
      <alignment horizontal="center" vertical="center"/>
    </xf>
    <xf numFmtId="176" fontId="5" fillId="0" borderId="72" xfId="1" applyNumberFormat="1" applyFont="1" applyBorder="1" applyAlignment="1">
      <alignment horizontal="center" vertical="center" wrapText="1"/>
    </xf>
    <xf numFmtId="38" fontId="10" fillId="0" borderId="62" xfId="2" applyFont="1" applyFill="1" applyBorder="1" applyAlignment="1">
      <alignment horizontal="center" vertical="center"/>
    </xf>
    <xf numFmtId="38" fontId="10" fillId="0" borderId="52" xfId="2" applyFont="1" applyFill="1" applyBorder="1" applyAlignment="1">
      <alignment horizontal="center" vertical="center"/>
    </xf>
    <xf numFmtId="40" fontId="26" fillId="0" borderId="59" xfId="1" applyNumberFormat="1" applyFont="1" applyBorder="1" applyAlignment="1">
      <alignment vertical="center" wrapText="1"/>
    </xf>
    <xf numFmtId="38" fontId="10" fillId="5" borderId="71" xfId="2" applyFont="1" applyFill="1" applyBorder="1" applyAlignment="1">
      <alignment horizontal="center" vertical="center" wrapText="1"/>
    </xf>
    <xf numFmtId="176" fontId="5" fillId="0" borderId="57" xfId="1" applyNumberFormat="1" applyFont="1" applyBorder="1" applyAlignment="1">
      <alignment horizontal="center" vertical="center" wrapText="1"/>
    </xf>
    <xf numFmtId="40" fontId="9" fillId="0" borderId="85" xfId="1" applyNumberFormat="1" applyFont="1" applyBorder="1" applyAlignment="1">
      <alignment vertical="center" wrapText="1"/>
    </xf>
    <xf numFmtId="40" fontId="26" fillId="0" borderId="59" xfId="1" applyNumberFormat="1" applyFont="1" applyBorder="1" applyAlignment="1">
      <alignment horizontal="center" vertical="center" wrapText="1"/>
    </xf>
    <xf numFmtId="38" fontId="10" fillId="0" borderId="71" xfId="2" applyFont="1" applyFill="1" applyBorder="1" applyAlignment="1">
      <alignment horizontal="center" vertical="center"/>
    </xf>
    <xf numFmtId="40" fontId="26" fillId="0" borderId="91" xfId="1" applyNumberFormat="1" applyFont="1" applyBorder="1" applyAlignment="1">
      <alignment vertical="center" wrapText="1"/>
    </xf>
    <xf numFmtId="0" fontId="10" fillId="4" borderId="71" xfId="1" applyFont="1" applyFill="1" applyBorder="1" applyAlignment="1">
      <alignment horizontal="center" vertical="center"/>
    </xf>
    <xf numFmtId="38" fontId="14" fillId="0" borderId="61" xfId="2" applyFont="1" applyFill="1" applyBorder="1" applyAlignment="1">
      <alignment horizontal="center" vertical="center" wrapText="1"/>
    </xf>
    <xf numFmtId="176" fontId="9" fillId="0" borderId="70" xfId="1" applyNumberFormat="1" applyFont="1" applyBorder="1" applyAlignment="1">
      <alignment horizontal="right" vertical="center" shrinkToFit="1"/>
    </xf>
    <xf numFmtId="38" fontId="9" fillId="0" borderId="70" xfId="1" applyNumberFormat="1" applyFont="1" applyBorder="1" applyAlignment="1">
      <alignment horizontal="right" vertical="center" wrapText="1"/>
    </xf>
    <xf numFmtId="38" fontId="16" fillId="0" borderId="60" xfId="2" quotePrefix="1" applyFont="1" applyFill="1" applyBorder="1" applyAlignment="1">
      <alignment horizontal="center" vertical="center"/>
    </xf>
    <xf numFmtId="38" fontId="16" fillId="4" borderId="39" xfId="1" applyNumberFormat="1" applyFont="1" applyFill="1" applyBorder="1" applyAlignment="1">
      <alignment horizontal="center" vertical="center"/>
    </xf>
    <xf numFmtId="38" fontId="16" fillId="4" borderId="62" xfId="1" applyNumberFormat="1" applyFont="1" applyFill="1" applyBorder="1" applyAlignment="1">
      <alignment horizontal="center" vertical="center"/>
    </xf>
    <xf numFmtId="40" fontId="9" fillId="4" borderId="90" xfId="1" applyNumberFormat="1" applyFont="1" applyFill="1" applyBorder="1" applyAlignment="1">
      <alignment horizontal="right" vertical="center" wrapText="1"/>
    </xf>
    <xf numFmtId="176" fontId="9" fillId="4" borderId="89" xfId="1" applyNumberFormat="1" applyFont="1" applyFill="1" applyBorder="1" applyAlignment="1">
      <alignment horizontal="center" vertical="center" wrapText="1"/>
    </xf>
    <xf numFmtId="38" fontId="9" fillId="4" borderId="70" xfId="1" applyNumberFormat="1" applyFont="1" applyFill="1" applyBorder="1" applyAlignment="1">
      <alignment horizontal="center" vertical="center" wrapText="1"/>
    </xf>
    <xf numFmtId="176" fontId="9" fillId="0" borderId="89" xfId="1" applyNumberFormat="1" applyFont="1" applyBorder="1" applyAlignment="1">
      <alignment horizontal="center" vertical="center" wrapText="1"/>
    </xf>
    <xf numFmtId="38" fontId="10" fillId="0" borderId="61" xfId="2" quotePrefix="1" applyFont="1" applyFill="1" applyBorder="1" applyAlignment="1">
      <alignment horizontal="center" vertical="center"/>
    </xf>
    <xf numFmtId="38" fontId="10" fillId="0" borderId="72" xfId="2" applyFont="1" applyFill="1" applyBorder="1" applyAlignment="1">
      <alignment vertical="center"/>
    </xf>
    <xf numFmtId="38" fontId="16" fillId="0" borderId="112" xfId="2" applyFont="1" applyFill="1" applyBorder="1" applyAlignment="1">
      <alignment vertical="center"/>
    </xf>
    <xf numFmtId="40" fontId="9" fillId="0" borderId="90" xfId="1" applyNumberFormat="1" applyFont="1" applyBorder="1" applyAlignment="1">
      <alignment vertical="center"/>
    </xf>
    <xf numFmtId="179" fontId="9" fillId="0" borderId="89" xfId="1" applyNumberFormat="1" applyFont="1" applyBorder="1" applyAlignment="1">
      <alignment horizontal="center" vertical="center"/>
    </xf>
    <xf numFmtId="176" fontId="5" fillId="0" borderId="0" xfId="1" applyNumberFormat="1" applyFont="1" applyAlignment="1">
      <alignment horizontal="center" vertical="center"/>
    </xf>
    <xf numFmtId="176" fontId="5" fillId="0" borderId="0" xfId="1" applyNumberFormat="1" applyFont="1" applyAlignment="1">
      <alignment horizontal="left" vertical="center"/>
    </xf>
    <xf numFmtId="0" fontId="10" fillId="0" borderId="104" xfId="1" applyFont="1" applyBorder="1" applyAlignment="1">
      <alignment horizontal="center" vertical="center"/>
    </xf>
    <xf numFmtId="38" fontId="5" fillId="0" borderId="24" xfId="2" applyFont="1" applyFill="1" applyBorder="1" applyAlignment="1">
      <alignment vertical="center"/>
    </xf>
    <xf numFmtId="38" fontId="5" fillId="0" borderId="25" xfId="2" applyFont="1" applyFill="1" applyBorder="1" applyAlignment="1">
      <alignment vertical="center"/>
    </xf>
    <xf numFmtId="40" fontId="5" fillId="0" borderId="27" xfId="2" applyNumberFormat="1" applyFont="1" applyFill="1" applyBorder="1" applyAlignment="1">
      <alignment vertical="center"/>
    </xf>
    <xf numFmtId="40" fontId="5" fillId="0" borderId="24" xfId="2" applyNumberFormat="1" applyFont="1" applyFill="1" applyBorder="1" applyAlignment="1">
      <alignment vertical="center"/>
    </xf>
    <xf numFmtId="40" fontId="5" fillId="0" borderId="25" xfId="2" applyNumberFormat="1" applyFont="1" applyFill="1" applyBorder="1" applyAlignment="1">
      <alignment vertical="center"/>
    </xf>
    <xf numFmtId="40" fontId="5" fillId="0" borderId="110" xfId="2" applyNumberFormat="1" applyFont="1" applyFill="1" applyBorder="1" applyAlignment="1">
      <alignment horizontal="right" vertical="center"/>
    </xf>
    <xf numFmtId="38" fontId="5" fillId="0" borderId="110" xfId="2" applyFont="1" applyFill="1" applyBorder="1" applyAlignment="1">
      <alignment vertical="center"/>
    </xf>
    <xf numFmtId="38" fontId="5" fillId="0" borderId="26" xfId="2" applyFont="1" applyFill="1" applyBorder="1" applyAlignment="1">
      <alignment vertical="center"/>
    </xf>
    <xf numFmtId="38" fontId="5" fillId="0" borderId="25" xfId="1" applyNumberFormat="1" applyFont="1" applyBorder="1" applyAlignment="1">
      <alignment horizontal="center" vertical="center"/>
    </xf>
    <xf numFmtId="38" fontId="5" fillId="0" borderId="27" xfId="2" applyFont="1" applyFill="1" applyBorder="1" applyAlignment="1">
      <alignment vertical="center"/>
    </xf>
    <xf numFmtId="0" fontId="5" fillId="0" borderId="88" xfId="1" applyFont="1" applyBorder="1" applyAlignment="1">
      <alignment horizontal="center" vertical="center"/>
    </xf>
    <xf numFmtId="38" fontId="5" fillId="0" borderId="60" xfId="2" applyFont="1" applyFill="1" applyBorder="1" applyAlignment="1">
      <alignment vertical="center"/>
    </xf>
    <xf numFmtId="38" fontId="5" fillId="0" borderId="61" xfId="2" applyFont="1" applyFill="1" applyBorder="1" applyAlignment="1">
      <alignment vertical="center"/>
    </xf>
    <xf numFmtId="40" fontId="5" fillId="0" borderId="72" xfId="2" applyNumberFormat="1" applyFont="1" applyFill="1" applyBorder="1" applyAlignment="1">
      <alignment vertical="center"/>
    </xf>
    <xf numFmtId="40" fontId="5" fillId="0" borderId="60" xfId="2" applyNumberFormat="1" applyFont="1" applyFill="1" applyBorder="1" applyAlignment="1">
      <alignment vertical="center"/>
    </xf>
    <xf numFmtId="40" fontId="5" fillId="0" borderId="61" xfId="2" applyNumberFormat="1" applyFont="1" applyFill="1" applyBorder="1" applyAlignment="1">
      <alignment vertical="center"/>
    </xf>
    <xf numFmtId="40" fontId="5" fillId="0" borderId="70" xfId="2" applyNumberFormat="1" applyFont="1" applyFill="1" applyBorder="1" applyAlignment="1">
      <alignment horizontal="right" vertical="center"/>
    </xf>
    <xf numFmtId="38" fontId="5" fillId="0" borderId="70" xfId="2" applyFont="1" applyFill="1" applyBorder="1" applyAlignment="1">
      <alignment vertical="center"/>
    </xf>
    <xf numFmtId="38" fontId="5" fillId="0" borderId="71" xfId="2" applyFont="1" applyFill="1" applyBorder="1" applyAlignment="1">
      <alignment vertical="center"/>
    </xf>
    <xf numFmtId="38" fontId="5" fillId="0" borderId="72" xfId="2" applyFont="1" applyFill="1" applyBorder="1" applyAlignment="1">
      <alignment vertical="center"/>
    </xf>
    <xf numFmtId="0" fontId="5" fillId="0" borderId="95" xfId="1" applyFont="1" applyBorder="1" applyAlignment="1">
      <alignment horizontal="center" vertical="center"/>
    </xf>
    <xf numFmtId="38" fontId="5" fillId="0" borderId="138" xfId="2" applyFont="1" applyFill="1" applyBorder="1" applyAlignment="1">
      <alignment vertical="center"/>
    </xf>
    <xf numFmtId="38" fontId="5" fillId="0" borderId="136" xfId="2" applyFont="1" applyFill="1" applyBorder="1" applyAlignment="1">
      <alignment vertical="center"/>
    </xf>
    <xf numFmtId="40" fontId="5" fillId="0" borderId="137" xfId="2" applyNumberFormat="1" applyFont="1" applyFill="1" applyBorder="1" applyAlignment="1">
      <alignment vertical="center"/>
    </xf>
    <xf numFmtId="40" fontId="5" fillId="0" borderId="138" xfId="2" applyNumberFormat="1" applyFont="1" applyFill="1" applyBorder="1" applyAlignment="1">
      <alignment vertical="center"/>
    </xf>
    <xf numFmtId="40" fontId="5" fillId="0" borderId="136" xfId="2" applyNumberFormat="1" applyFont="1" applyFill="1" applyBorder="1" applyAlignment="1">
      <alignment vertical="center"/>
    </xf>
    <xf numFmtId="40" fontId="5" fillId="0" borderId="139" xfId="2" applyNumberFormat="1" applyFont="1" applyFill="1" applyBorder="1" applyAlignment="1">
      <alignment horizontal="right" vertical="center"/>
    </xf>
    <xf numFmtId="38" fontId="5" fillId="0" borderId="94" xfId="2" applyFont="1" applyFill="1" applyBorder="1" applyAlignment="1">
      <alignment vertical="center"/>
    </xf>
    <xf numFmtId="38" fontId="5" fillId="0" borderId="135" xfId="2" applyFont="1" applyFill="1" applyBorder="1" applyAlignment="1">
      <alignment vertical="center"/>
    </xf>
    <xf numFmtId="38" fontId="5" fillId="0" borderId="137" xfId="2" applyFont="1" applyFill="1" applyBorder="1" applyAlignment="1">
      <alignment vertical="center"/>
    </xf>
    <xf numFmtId="0" fontId="10" fillId="0" borderId="0" xfId="1" applyFont="1" applyAlignment="1">
      <alignment horizontal="right" vertical="center"/>
    </xf>
    <xf numFmtId="0" fontId="8" fillId="0" borderId="0" xfId="1" applyFont="1" applyAlignment="1">
      <alignment horizontal="right" vertical="center"/>
    </xf>
    <xf numFmtId="0" fontId="3" fillId="0" borderId="0" xfId="1" applyFont="1" applyAlignment="1">
      <alignment vertical="center"/>
    </xf>
    <xf numFmtId="0" fontId="2" fillId="0" borderId="0" xfId="1"/>
    <xf numFmtId="38" fontId="10" fillId="0" borderId="128" xfId="2" applyFont="1" applyFill="1" applyBorder="1" applyAlignment="1">
      <alignment horizontal="left" vertical="center" wrapText="1"/>
    </xf>
    <xf numFmtId="38" fontId="16" fillId="0" borderId="75" xfId="2" applyFont="1" applyFill="1" applyBorder="1" applyAlignment="1">
      <alignment horizontal="left" vertical="center" wrapText="1"/>
    </xf>
    <xf numFmtId="38" fontId="10" fillId="0" borderId="144" xfId="2" applyFont="1" applyFill="1" applyBorder="1" applyAlignment="1">
      <alignment horizontal="left" vertical="center" wrapText="1"/>
    </xf>
    <xf numFmtId="38" fontId="16" fillId="0" borderId="80" xfId="2" applyFont="1" applyFill="1" applyBorder="1" applyAlignment="1">
      <alignment vertical="center" wrapText="1"/>
    </xf>
    <xf numFmtId="38" fontId="16" fillId="0" borderId="145" xfId="2" applyFont="1" applyBorder="1" applyAlignment="1">
      <alignment horizontal="left" vertical="center" wrapText="1"/>
    </xf>
    <xf numFmtId="38" fontId="10" fillId="0" borderId="123" xfId="2" applyFont="1" applyFill="1" applyBorder="1" applyAlignment="1">
      <alignment vertical="center" wrapText="1"/>
    </xf>
    <xf numFmtId="38" fontId="16" fillId="0" borderId="68" xfId="2" applyFont="1" applyFill="1" applyBorder="1" applyAlignment="1">
      <alignment vertical="center" wrapText="1"/>
    </xf>
    <xf numFmtId="38" fontId="16" fillId="5" borderId="68" xfId="2" applyFont="1" applyFill="1" applyBorder="1" applyAlignment="1">
      <alignment vertical="center" wrapText="1"/>
    </xf>
    <xf numFmtId="38" fontId="10" fillId="0" borderId="128" xfId="2" applyFont="1" applyFill="1" applyBorder="1" applyAlignment="1">
      <alignment vertical="center" wrapText="1"/>
    </xf>
    <xf numFmtId="38" fontId="16" fillId="0" borderId="75" xfId="2" applyFont="1" applyFill="1" applyBorder="1" applyAlignment="1">
      <alignment vertical="center" wrapText="1"/>
    </xf>
    <xf numFmtId="38" fontId="16" fillId="0" borderId="99" xfId="2" applyFont="1" applyFill="1" applyBorder="1" applyAlignment="1">
      <alignment horizontal="left" vertical="center" wrapText="1"/>
    </xf>
    <xf numFmtId="0" fontId="5" fillId="5" borderId="0" xfId="1" applyFont="1" applyFill="1" applyAlignment="1">
      <alignment horizontal="right" vertical="center"/>
    </xf>
    <xf numFmtId="0" fontId="5" fillId="4" borderId="0" xfId="1" applyFont="1" applyFill="1" applyAlignment="1">
      <alignment vertical="center"/>
    </xf>
    <xf numFmtId="0" fontId="27" fillId="0" borderId="0" xfId="1" applyFont="1" applyAlignment="1">
      <alignment vertical="center"/>
    </xf>
    <xf numFmtId="0" fontId="27" fillId="5" borderId="0" xfId="1" applyFont="1" applyFill="1" applyAlignment="1">
      <alignment vertical="center"/>
    </xf>
    <xf numFmtId="0" fontId="28" fillId="5" borderId="0" xfId="1" applyFont="1" applyFill="1" applyAlignment="1">
      <alignment vertical="center"/>
    </xf>
    <xf numFmtId="38" fontId="5" fillId="5" borderId="0" xfId="2" applyFont="1" applyFill="1" applyBorder="1" applyAlignment="1">
      <alignment vertical="center"/>
    </xf>
    <xf numFmtId="0" fontId="5" fillId="0" borderId="148" xfId="1" applyFont="1" applyBorder="1" applyAlignment="1">
      <alignment vertical="center"/>
    </xf>
    <xf numFmtId="0" fontId="5" fillId="0" borderId="11" xfId="1" applyFont="1" applyBorder="1" applyAlignment="1">
      <alignment vertical="center"/>
    </xf>
    <xf numFmtId="0" fontId="15" fillId="7" borderId="22" xfId="1" applyFont="1" applyFill="1" applyBorder="1" applyAlignment="1">
      <alignment horizontal="center" vertical="center" wrapText="1"/>
    </xf>
    <xf numFmtId="0" fontId="5" fillId="0" borderId="16" xfId="1" applyFont="1" applyBorder="1" applyAlignment="1">
      <alignment vertical="center"/>
    </xf>
    <xf numFmtId="0" fontId="5" fillId="0" borderId="14" xfId="1" applyFont="1" applyBorder="1" applyAlignment="1">
      <alignment vertical="center"/>
    </xf>
    <xf numFmtId="40" fontId="5" fillId="0" borderId="22" xfId="1" applyNumberFormat="1" applyFont="1" applyBorder="1" applyAlignment="1">
      <alignment horizontal="center" vertical="center"/>
    </xf>
    <xf numFmtId="40" fontId="5" fillId="0" borderId="152" xfId="1" applyNumberFormat="1" applyFont="1" applyBorder="1" applyAlignment="1">
      <alignment horizontal="right" vertical="center"/>
    </xf>
    <xf numFmtId="38" fontId="5" fillId="0" borderId="124" xfId="1" applyNumberFormat="1" applyFont="1" applyBorder="1" applyAlignment="1">
      <alignment horizontal="right" vertical="center"/>
    </xf>
    <xf numFmtId="38" fontId="11" fillId="0" borderId="124" xfId="2" applyFont="1" applyFill="1" applyBorder="1" applyAlignment="1">
      <alignment horizontal="right" vertical="center"/>
    </xf>
    <xf numFmtId="40" fontId="5" fillId="0" borderId="63" xfId="1" applyNumberFormat="1" applyFont="1" applyBorder="1" applyAlignment="1">
      <alignment horizontal="center" vertical="center"/>
    </xf>
    <xf numFmtId="176" fontId="5" fillId="0" borderId="57" xfId="1" applyNumberFormat="1" applyFont="1" applyBorder="1" applyAlignment="1">
      <alignment horizontal="center" vertical="center"/>
    </xf>
    <xf numFmtId="40" fontId="5" fillId="0" borderId="93" xfId="1" applyNumberFormat="1" applyFont="1" applyBorder="1" applyAlignment="1">
      <alignment horizontal="center" vertical="center" wrapText="1"/>
    </xf>
    <xf numFmtId="40" fontId="5" fillId="0" borderId="77" xfId="1" applyNumberFormat="1" applyFont="1" applyBorder="1" applyAlignment="1">
      <alignment horizontal="right" vertical="center" wrapText="1"/>
    </xf>
    <xf numFmtId="38" fontId="5" fillId="0" borderId="126" xfId="1" applyNumberFormat="1" applyFont="1" applyBorder="1" applyAlignment="1">
      <alignment horizontal="right" vertical="center" wrapText="1"/>
    </xf>
    <xf numFmtId="38" fontId="11" fillId="4" borderId="76" xfId="2" applyFont="1" applyFill="1" applyBorder="1" applyAlignment="1">
      <alignment horizontal="right" vertical="center" wrapText="1"/>
    </xf>
    <xf numFmtId="40" fontId="5" fillId="0" borderId="53" xfId="1" applyNumberFormat="1" applyFont="1" applyBorder="1" applyAlignment="1">
      <alignment horizontal="center" vertical="center"/>
    </xf>
    <xf numFmtId="40" fontId="5" fillId="0" borderId="150" xfId="1" applyNumberFormat="1" applyFont="1" applyBorder="1" applyAlignment="1">
      <alignment horizontal="right" vertical="center"/>
    </xf>
    <xf numFmtId="38" fontId="5" fillId="0" borderId="122" xfId="1" applyNumberFormat="1" applyFont="1" applyBorder="1" applyAlignment="1">
      <alignment horizontal="right" vertical="center"/>
    </xf>
    <xf numFmtId="38" fontId="11" fillId="0" borderId="122" xfId="2" applyFont="1" applyFill="1" applyBorder="1" applyAlignment="1">
      <alignment horizontal="right" vertical="center"/>
    </xf>
    <xf numFmtId="40" fontId="5" fillId="0" borderId="0" xfId="1" applyNumberFormat="1" applyFont="1" applyAlignment="1">
      <alignment vertical="center"/>
    </xf>
    <xf numFmtId="38" fontId="11" fillId="0" borderId="124" xfId="1" applyNumberFormat="1" applyFont="1" applyBorder="1" applyAlignment="1">
      <alignment horizontal="right" vertical="center"/>
    </xf>
    <xf numFmtId="40" fontId="5" fillId="0" borderId="51" xfId="1" applyNumberFormat="1" applyFont="1" applyBorder="1" applyAlignment="1">
      <alignment horizontal="right" vertical="center"/>
    </xf>
    <xf numFmtId="38" fontId="5" fillId="0" borderId="112" xfId="1" applyNumberFormat="1" applyFont="1" applyBorder="1" applyAlignment="1">
      <alignment horizontal="right" vertical="center"/>
    </xf>
    <xf numFmtId="40" fontId="11" fillId="0" borderId="87" xfId="1" applyNumberFormat="1" applyFont="1" applyBorder="1" applyAlignment="1">
      <alignment vertical="center"/>
    </xf>
    <xf numFmtId="38" fontId="11" fillId="0" borderId="70" xfId="2" applyFont="1" applyFill="1" applyBorder="1" applyAlignment="1">
      <alignment vertical="center"/>
    </xf>
    <xf numFmtId="40" fontId="5" fillId="0" borderId="91" xfId="1" applyNumberFormat="1" applyFont="1" applyBorder="1" applyAlignment="1">
      <alignment horizontal="center" vertical="center" wrapText="1"/>
    </xf>
    <xf numFmtId="40" fontId="5" fillId="0" borderId="155" xfId="2" applyNumberFormat="1" applyFont="1" applyFill="1" applyBorder="1" applyAlignment="1">
      <alignment horizontal="right" vertical="center" wrapText="1"/>
    </xf>
    <xf numFmtId="38" fontId="5" fillId="0" borderId="112" xfId="2" applyFont="1" applyFill="1" applyBorder="1" applyAlignment="1">
      <alignment horizontal="right" vertical="center" wrapText="1"/>
    </xf>
    <xf numFmtId="38" fontId="11" fillId="0" borderId="112" xfId="2" applyFont="1" applyFill="1" applyBorder="1" applyAlignment="1">
      <alignment horizontal="right" vertical="center" wrapText="1"/>
    </xf>
    <xf numFmtId="40" fontId="5" fillId="0" borderId="91" xfId="1" applyNumberFormat="1" applyFont="1" applyBorder="1" applyAlignment="1">
      <alignment horizontal="center" vertical="center"/>
    </xf>
    <xf numFmtId="40" fontId="5" fillId="0" borderId="93" xfId="1" applyNumberFormat="1" applyFont="1" applyBorder="1" applyAlignment="1">
      <alignment horizontal="center" vertical="center"/>
    </xf>
    <xf numFmtId="40" fontId="5" fillId="0" borderId="77" xfId="1" applyNumberFormat="1" applyFont="1" applyBorder="1" applyAlignment="1">
      <alignment horizontal="right" vertical="center"/>
    </xf>
    <xf numFmtId="38" fontId="5" fillId="0" borderId="126" xfId="1" applyNumberFormat="1" applyFont="1" applyBorder="1" applyAlignment="1">
      <alignment horizontal="right" vertical="center"/>
    </xf>
    <xf numFmtId="40" fontId="5" fillId="0" borderId="155" xfId="1" applyNumberFormat="1" applyFont="1" applyBorder="1" applyAlignment="1">
      <alignment horizontal="right" vertical="center" wrapText="1"/>
    </xf>
    <xf numFmtId="38" fontId="5" fillId="0" borderId="112" xfId="1" applyNumberFormat="1" applyFont="1" applyBorder="1" applyAlignment="1">
      <alignment horizontal="right" vertical="center" wrapText="1"/>
    </xf>
    <xf numFmtId="38" fontId="11" fillId="0" borderId="112" xfId="2" applyFont="1" applyFill="1" applyBorder="1" applyAlignment="1">
      <alignment horizontal="right" vertical="center"/>
    </xf>
    <xf numFmtId="40" fontId="5" fillId="0" borderId="63" xfId="1" applyNumberFormat="1" applyFont="1" applyBorder="1" applyAlignment="1">
      <alignment horizontal="left" vertical="center" indent="1"/>
    </xf>
    <xf numFmtId="38" fontId="11" fillId="0" borderId="76" xfId="2" applyFont="1" applyFill="1" applyBorder="1" applyAlignment="1">
      <alignment horizontal="right" vertical="center"/>
    </xf>
    <xf numFmtId="40" fontId="5" fillId="5" borderId="91" xfId="1" applyNumberFormat="1" applyFont="1" applyFill="1" applyBorder="1" applyAlignment="1">
      <alignment horizontal="center" vertical="center"/>
    </xf>
    <xf numFmtId="38" fontId="11" fillId="0" borderId="112" xfId="2" applyFont="1" applyFill="1" applyBorder="1" applyAlignment="1">
      <alignment horizontal="right" vertical="center" wrapText="1" shrinkToFit="1"/>
    </xf>
    <xf numFmtId="40" fontId="5" fillId="0" borderId="155" xfId="2" applyNumberFormat="1" applyFont="1" applyFill="1" applyBorder="1" applyAlignment="1">
      <alignment horizontal="right" vertical="center"/>
    </xf>
    <xf numFmtId="38" fontId="5" fillId="0" borderId="112" xfId="2" applyFont="1" applyFill="1" applyBorder="1" applyAlignment="1">
      <alignment horizontal="right" vertical="center"/>
    </xf>
    <xf numFmtId="40" fontId="5" fillId="0" borderId="155" xfId="1" applyNumberFormat="1" applyFont="1" applyBorder="1" applyAlignment="1">
      <alignment horizontal="right" vertical="center"/>
    </xf>
    <xf numFmtId="176" fontId="5" fillId="0" borderId="14" xfId="1" applyNumberFormat="1" applyFont="1" applyBorder="1" applyAlignment="1">
      <alignment horizontal="center" vertical="center"/>
    </xf>
    <xf numFmtId="176" fontId="5" fillId="0" borderId="0" xfId="1" applyNumberFormat="1" applyFont="1" applyAlignment="1">
      <alignment horizontal="right" vertical="center"/>
    </xf>
    <xf numFmtId="176" fontId="5" fillId="0" borderId="14" xfId="1" applyNumberFormat="1" applyFont="1" applyBorder="1" applyAlignment="1">
      <alignment horizontal="right" vertical="center"/>
    </xf>
    <xf numFmtId="176" fontId="5" fillId="0" borderId="14" xfId="1" applyNumberFormat="1" applyFont="1" applyBorder="1" applyAlignment="1">
      <alignment vertical="center"/>
    </xf>
    <xf numFmtId="0" fontId="2" fillId="0" borderId="14" xfId="1" applyBorder="1" applyAlignment="1">
      <alignment vertical="center"/>
    </xf>
    <xf numFmtId="0" fontId="5" fillId="0" borderId="0" xfId="1" applyFont="1" applyAlignment="1">
      <alignment horizontal="right" vertical="center"/>
    </xf>
    <xf numFmtId="0" fontId="5" fillId="0" borderId="104" xfId="1" applyFont="1" applyBorder="1" applyAlignment="1">
      <alignment vertical="center"/>
    </xf>
    <xf numFmtId="0" fontId="5" fillId="0" borderId="23" xfId="1" applyFont="1" applyBorder="1" applyAlignment="1">
      <alignment vertical="center"/>
    </xf>
    <xf numFmtId="180" fontId="10" fillId="0" borderId="59" xfId="1" applyNumberFormat="1" applyFont="1" applyBorder="1" applyAlignment="1">
      <alignment vertical="center"/>
    </xf>
    <xf numFmtId="40" fontId="5" fillId="0" borderId="28" xfId="2" applyNumberFormat="1" applyFont="1" applyFill="1" applyBorder="1" applyAlignment="1">
      <alignment vertical="center"/>
    </xf>
    <xf numFmtId="180" fontId="10" fillId="0" borderId="29" xfId="1" applyNumberFormat="1" applyFont="1" applyBorder="1" applyAlignment="1">
      <alignment vertical="center"/>
    </xf>
    <xf numFmtId="38" fontId="5" fillId="0" borderId="110" xfId="2" applyFont="1" applyBorder="1" applyAlignment="1">
      <alignment horizontal="right" vertical="center"/>
    </xf>
    <xf numFmtId="0" fontId="5" fillId="0" borderId="21" xfId="2" applyNumberFormat="1" applyFont="1" applyFill="1" applyBorder="1" applyAlignment="1">
      <alignment vertical="center"/>
    </xf>
    <xf numFmtId="40" fontId="5" fillId="0" borderId="156" xfId="2" applyNumberFormat="1" applyFont="1" applyFill="1" applyBorder="1" applyAlignment="1">
      <alignment vertical="center"/>
    </xf>
    <xf numFmtId="38" fontId="5" fillId="0" borderId="156" xfId="2" applyFont="1" applyFill="1" applyBorder="1" applyAlignment="1">
      <alignment horizontal="right" vertical="center"/>
    </xf>
    <xf numFmtId="0" fontId="5" fillId="0" borderId="88" xfId="1" applyFont="1" applyBorder="1" applyAlignment="1">
      <alignment vertical="center"/>
    </xf>
    <xf numFmtId="0" fontId="5" fillId="0" borderId="65" xfId="1" applyFont="1" applyBorder="1" applyAlignment="1">
      <alignment vertical="center"/>
    </xf>
    <xf numFmtId="180" fontId="10" fillId="0" borderId="71" xfId="1" applyNumberFormat="1" applyFont="1" applyBorder="1" applyAlignment="1">
      <alignment vertical="center"/>
    </xf>
    <xf numFmtId="38" fontId="5" fillId="0" borderId="70" xfId="2" applyFont="1" applyBorder="1" applyAlignment="1">
      <alignment horizontal="right" vertical="center"/>
    </xf>
    <xf numFmtId="0" fontId="5" fillId="0" borderId="152" xfId="2" applyNumberFormat="1" applyFont="1" applyFill="1" applyBorder="1" applyAlignment="1">
      <alignment vertical="center"/>
    </xf>
    <xf numFmtId="40" fontId="5" fillId="0" borderId="66" xfId="2" applyNumberFormat="1" applyFont="1" applyFill="1" applyBorder="1" applyAlignment="1">
      <alignment vertical="center"/>
    </xf>
    <xf numFmtId="38" fontId="5" fillId="0" borderId="66" xfId="2" applyFont="1" applyFill="1" applyBorder="1" applyAlignment="1">
      <alignment horizontal="right" vertical="center"/>
    </xf>
    <xf numFmtId="0" fontId="5" fillId="0" borderId="95" xfId="1" applyFont="1" applyBorder="1" applyAlignment="1">
      <alignment vertical="center"/>
    </xf>
    <xf numFmtId="0" fontId="5" fillId="0" borderId="96" xfId="1" applyFont="1" applyBorder="1" applyAlignment="1">
      <alignment vertical="center"/>
    </xf>
    <xf numFmtId="180" fontId="10" fillId="0" borderId="83" xfId="1" applyNumberFormat="1" applyFont="1" applyBorder="1" applyAlignment="1">
      <alignment vertical="center"/>
    </xf>
    <xf numFmtId="40" fontId="5" fillId="0" borderId="82" xfId="2" applyNumberFormat="1" applyFont="1" applyFill="1" applyBorder="1" applyAlignment="1">
      <alignment vertical="center"/>
    </xf>
    <xf numFmtId="38" fontId="5" fillId="0" borderId="94" xfId="2" applyFont="1" applyBorder="1" applyAlignment="1">
      <alignment horizontal="right" vertical="center"/>
    </xf>
    <xf numFmtId="0" fontId="5" fillId="0" borderId="153" xfId="2" applyNumberFormat="1" applyFont="1" applyFill="1" applyBorder="1" applyAlignment="1">
      <alignment vertical="center"/>
    </xf>
    <xf numFmtId="40" fontId="5" fillId="0" borderId="79" xfId="2" applyNumberFormat="1" applyFont="1" applyFill="1" applyBorder="1" applyAlignment="1">
      <alignment vertical="center"/>
    </xf>
    <xf numFmtId="38" fontId="5" fillId="0" borderId="79" xfId="2" applyFont="1" applyFill="1" applyBorder="1" applyAlignment="1">
      <alignment horizontal="right" vertical="center"/>
    </xf>
    <xf numFmtId="0" fontId="5" fillId="0" borderId="103" xfId="1" applyFont="1" applyBorder="1" applyAlignment="1">
      <alignment horizontal="right" vertical="center"/>
    </xf>
    <xf numFmtId="38" fontId="5" fillId="0" borderId="103" xfId="1" applyNumberFormat="1" applyFont="1" applyBorder="1" applyAlignment="1">
      <alignment horizontal="right" vertical="center"/>
    </xf>
    <xf numFmtId="0" fontId="10" fillId="0" borderId="103" xfId="1" applyFont="1" applyBorder="1" applyAlignment="1">
      <alignment horizontal="center" vertical="center"/>
    </xf>
    <xf numFmtId="0" fontId="5" fillId="0" borderId="103" xfId="1" applyFont="1" applyBorder="1" applyAlignment="1">
      <alignment horizontal="center" vertical="center"/>
    </xf>
    <xf numFmtId="38" fontId="5" fillId="0" borderId="103" xfId="2" applyFont="1" applyFill="1" applyBorder="1" applyAlignment="1">
      <alignment vertical="center"/>
    </xf>
    <xf numFmtId="40" fontId="5" fillId="0" borderId="0" xfId="1" applyNumberFormat="1" applyFont="1" applyAlignment="1">
      <alignment horizontal="right" vertical="center"/>
    </xf>
    <xf numFmtId="0" fontId="29" fillId="0" borderId="0" xfId="1" applyFont="1" applyAlignment="1">
      <alignment vertical="center"/>
    </xf>
    <xf numFmtId="40" fontId="5" fillId="0" borderId="0" xfId="1" applyNumberFormat="1" applyFont="1" applyAlignment="1">
      <alignment horizontal="center" vertical="center"/>
    </xf>
    <xf numFmtId="38" fontId="5" fillId="0" borderId="0" xfId="1" applyNumberFormat="1" applyFont="1" applyAlignment="1">
      <alignment horizontal="right" vertical="center"/>
    </xf>
    <xf numFmtId="0" fontId="2" fillId="4" borderId="0" xfId="1" applyFill="1"/>
    <xf numFmtId="40" fontId="9" fillId="0" borderId="70" xfId="1" applyNumberFormat="1" applyFont="1" applyBorder="1" applyAlignment="1">
      <alignment horizontal="right" vertical="center" wrapText="1"/>
    </xf>
    <xf numFmtId="38" fontId="9" fillId="0" borderId="124" xfId="2" applyFont="1" applyFill="1" applyBorder="1" applyAlignment="1">
      <alignment horizontal="right" vertical="center" wrapText="1"/>
    </xf>
    <xf numFmtId="49" fontId="7" fillId="0" borderId="103" xfId="1" applyNumberFormat="1" applyFont="1" applyBorder="1" applyAlignment="1">
      <alignment vertical="center"/>
    </xf>
    <xf numFmtId="40" fontId="5" fillId="0" borderId="28" xfId="1" applyNumberFormat="1" applyFont="1" applyBorder="1" applyAlignment="1">
      <alignment horizontal="center" vertical="center"/>
    </xf>
    <xf numFmtId="40" fontId="5" fillId="0" borderId="70" xfId="1" applyNumberFormat="1" applyFont="1" applyBorder="1" applyAlignment="1">
      <alignment horizontal="right" vertical="center"/>
    </xf>
    <xf numFmtId="38" fontId="5" fillId="0" borderId="70" xfId="2" applyFont="1" applyFill="1" applyBorder="1" applyAlignment="1">
      <alignment horizontal="right" vertical="center"/>
    </xf>
    <xf numFmtId="176" fontId="5" fillId="0" borderId="60" xfId="1" applyNumberFormat="1" applyFont="1" applyBorder="1" applyAlignment="1">
      <alignment horizontal="center" vertical="center"/>
    </xf>
    <xf numFmtId="38" fontId="5" fillId="0" borderId="70" xfId="1" applyNumberFormat="1" applyFont="1" applyBorder="1" applyAlignment="1">
      <alignment horizontal="right" vertical="center"/>
    </xf>
    <xf numFmtId="176" fontId="5" fillId="4" borderId="82" xfId="1" applyNumberFormat="1" applyFont="1" applyFill="1" applyBorder="1" applyAlignment="1">
      <alignment horizontal="center" vertical="center" wrapText="1"/>
    </xf>
    <xf numFmtId="40" fontId="5" fillId="4" borderId="81" xfId="1" applyNumberFormat="1" applyFont="1" applyFill="1" applyBorder="1" applyAlignment="1">
      <alignment horizontal="right" vertical="center" wrapText="1"/>
    </xf>
    <xf numFmtId="38" fontId="5" fillId="4" borderId="94" xfId="2" applyFont="1" applyFill="1" applyBorder="1" applyAlignment="1">
      <alignment horizontal="right" vertical="center" wrapText="1"/>
    </xf>
    <xf numFmtId="38" fontId="5" fillId="0" borderId="85" xfId="2" applyFont="1" applyFill="1" applyBorder="1" applyAlignment="1">
      <alignment horizontal="right" vertical="center"/>
    </xf>
    <xf numFmtId="176" fontId="5" fillId="0" borderId="60" xfId="1" applyNumberFormat="1" applyFont="1" applyBorder="1" applyAlignment="1">
      <alignment horizontal="center" vertical="center" wrapText="1"/>
    </xf>
    <xf numFmtId="38" fontId="5" fillId="0" borderId="90" xfId="2" applyFont="1" applyFill="1" applyBorder="1" applyAlignment="1">
      <alignment horizontal="right" vertical="center" wrapText="1"/>
    </xf>
    <xf numFmtId="176" fontId="5" fillId="0" borderId="58" xfId="1" applyNumberFormat="1" applyFont="1" applyBorder="1" applyAlignment="1">
      <alignment horizontal="center" vertical="center"/>
    </xf>
    <xf numFmtId="176" fontId="5" fillId="0" borderId="62" xfId="1" applyNumberFormat="1" applyFont="1" applyBorder="1" applyAlignment="1">
      <alignment horizontal="center" vertical="center"/>
    </xf>
    <xf numFmtId="176" fontId="5" fillId="0" borderId="39" xfId="1" applyNumberFormat="1" applyFont="1" applyBorder="1" applyAlignment="1">
      <alignment horizontal="center" vertical="center" wrapText="1"/>
    </xf>
    <xf numFmtId="40" fontId="5" fillId="0" borderId="90" xfId="1" applyNumberFormat="1" applyFont="1" applyBorder="1" applyAlignment="1">
      <alignment horizontal="right" vertical="center" wrapText="1"/>
    </xf>
    <xf numFmtId="40" fontId="5" fillId="5" borderId="62" xfId="1" applyNumberFormat="1" applyFont="1" applyFill="1" applyBorder="1" applyAlignment="1">
      <alignment horizontal="right" vertical="center" wrapText="1"/>
    </xf>
    <xf numFmtId="38" fontId="5" fillId="0" borderId="90" xfId="2" applyFont="1" applyFill="1" applyBorder="1" applyAlignment="1">
      <alignment horizontal="right" vertical="center"/>
    </xf>
    <xf numFmtId="40" fontId="5" fillId="5" borderId="90" xfId="1" applyNumberFormat="1" applyFont="1" applyFill="1" applyBorder="1" applyAlignment="1">
      <alignment horizontal="right" vertical="center" wrapText="1"/>
    </xf>
    <xf numFmtId="38" fontId="5" fillId="5" borderId="90" xfId="1" applyNumberFormat="1" applyFont="1" applyFill="1" applyBorder="1" applyAlignment="1">
      <alignment horizontal="right" vertical="center" wrapText="1"/>
    </xf>
    <xf numFmtId="40" fontId="5" fillId="0" borderId="62" xfId="1" applyNumberFormat="1" applyFont="1" applyBorder="1" applyAlignment="1">
      <alignment horizontal="right" vertical="center"/>
    </xf>
    <xf numFmtId="40" fontId="5" fillId="0" borderId="39" xfId="1" applyNumberFormat="1" applyFont="1" applyBorder="1" applyAlignment="1">
      <alignment horizontal="center" vertical="center"/>
    </xf>
    <xf numFmtId="40" fontId="5" fillId="0" borderId="90" xfId="1" applyNumberFormat="1" applyFont="1" applyBorder="1" applyAlignment="1">
      <alignment horizontal="right" vertical="center"/>
    </xf>
    <xf numFmtId="0" fontId="2" fillId="0" borderId="104" xfId="1" applyBorder="1" applyAlignment="1">
      <alignment vertical="center"/>
    </xf>
    <xf numFmtId="38" fontId="5" fillId="0" borderId="110" xfId="2" applyFont="1" applyFill="1" applyBorder="1" applyAlignment="1">
      <alignment horizontal="right" vertical="center"/>
    </xf>
    <xf numFmtId="0" fontId="2" fillId="0" borderId="88" xfId="1" applyBorder="1" applyAlignment="1">
      <alignment vertical="center"/>
    </xf>
    <xf numFmtId="0" fontId="2" fillId="0" borderId="95" xfId="1" applyBorder="1" applyAlignment="1">
      <alignment vertical="center"/>
    </xf>
    <xf numFmtId="38" fontId="10" fillId="0" borderId="134" xfId="2" applyFont="1" applyFill="1" applyBorder="1" applyAlignment="1">
      <alignment horizontal="center" vertical="center"/>
    </xf>
    <xf numFmtId="38" fontId="10" fillId="0" borderId="69" xfId="2" applyFont="1" applyFill="1" applyBorder="1" applyAlignment="1">
      <alignment horizontal="center" vertical="center"/>
    </xf>
    <xf numFmtId="38" fontId="10" fillId="0" borderId="130" xfId="2" applyFont="1" applyFill="1" applyBorder="1" applyAlignment="1">
      <alignment horizontal="center" vertical="center"/>
    </xf>
    <xf numFmtId="38" fontId="10" fillId="0" borderId="142" xfId="2" applyFont="1" applyFill="1" applyBorder="1" applyAlignment="1">
      <alignment horizontal="left" vertical="center" wrapText="1"/>
    </xf>
    <xf numFmtId="38" fontId="10" fillId="0" borderId="61" xfId="0" applyNumberFormat="1" applyFont="1" applyBorder="1" applyAlignment="1">
      <alignment horizontal="center" vertical="center" wrapText="1"/>
    </xf>
    <xf numFmtId="38" fontId="10" fillId="0" borderId="72" xfId="0" applyNumberFormat="1" applyFont="1" applyBorder="1" applyAlignment="1">
      <alignment horizontal="center" vertical="center"/>
    </xf>
    <xf numFmtId="38" fontId="31" fillId="0" borderId="61" xfId="0" applyNumberFormat="1" applyFont="1" applyBorder="1">
      <alignment vertical="center"/>
    </xf>
    <xf numFmtId="38" fontId="22" fillId="0" borderId="60" xfId="0" applyNumberFormat="1" applyFont="1" applyBorder="1">
      <alignment vertical="center"/>
    </xf>
    <xf numFmtId="38" fontId="22" fillId="0" borderId="61" xfId="0" applyNumberFormat="1" applyFont="1" applyBorder="1">
      <alignment vertical="center"/>
    </xf>
    <xf numFmtId="38" fontId="22" fillId="0" borderId="72" xfId="0" applyNumberFormat="1" applyFont="1" applyBorder="1" applyAlignment="1">
      <alignment horizontal="right" vertical="center" wrapText="1"/>
    </xf>
    <xf numFmtId="38" fontId="23" fillId="0" borderId="60" xfId="0" applyNumberFormat="1" applyFont="1" applyBorder="1">
      <alignment vertical="center"/>
    </xf>
    <xf numFmtId="38" fontId="23" fillId="0" borderId="61" xfId="0" applyNumberFormat="1" applyFont="1" applyBorder="1">
      <alignment vertical="center"/>
    </xf>
    <xf numFmtId="38" fontId="23" fillId="0" borderId="70" xfId="0" applyNumberFormat="1" applyFont="1" applyBorder="1">
      <alignment vertical="center"/>
    </xf>
    <xf numFmtId="38" fontId="10" fillId="0" borderId="39" xfId="0" applyNumberFormat="1" applyFont="1" applyBorder="1" applyAlignment="1">
      <alignment horizontal="center" vertical="center"/>
    </xf>
    <xf numFmtId="38" fontId="10" fillId="0" borderId="62" xfId="0" applyNumberFormat="1" applyFont="1" applyBorder="1" applyAlignment="1">
      <alignment horizontal="center" vertical="center"/>
    </xf>
    <xf numFmtId="176" fontId="5" fillId="0" borderId="52" xfId="0" applyNumberFormat="1" applyFont="1" applyBorder="1" applyAlignment="1">
      <alignment horizontal="center" vertical="center" wrapText="1"/>
    </xf>
    <xf numFmtId="38" fontId="10" fillId="0" borderId="61" xfId="0" applyNumberFormat="1" applyFont="1" applyBorder="1" applyAlignment="1">
      <alignment horizontal="right" vertical="center" wrapText="1"/>
    </xf>
    <xf numFmtId="38" fontId="10" fillId="0" borderId="52" xfId="0" applyNumberFormat="1" applyFont="1" applyBorder="1" applyAlignment="1">
      <alignment horizontal="center" vertical="center" wrapText="1"/>
    </xf>
    <xf numFmtId="0" fontId="10" fillId="4" borderId="71" xfId="0" applyFont="1" applyFill="1" applyBorder="1" applyAlignment="1">
      <alignment horizontal="center" vertical="center"/>
    </xf>
    <xf numFmtId="0" fontId="3" fillId="0" borderId="16" xfId="1" applyFont="1" applyBorder="1" applyAlignment="1">
      <alignment horizontal="center" vertical="center"/>
    </xf>
    <xf numFmtId="0" fontId="11" fillId="0" borderId="28" xfId="1" applyFont="1" applyBorder="1" applyAlignment="1">
      <alignment horizontal="distributed" vertical="center" justifyLastLine="1"/>
    </xf>
    <xf numFmtId="176" fontId="22" fillId="0" borderId="0" xfId="1" applyNumberFormat="1" applyFont="1" applyAlignment="1">
      <alignment horizontal="center" vertical="center"/>
    </xf>
    <xf numFmtId="38" fontId="5" fillId="0" borderId="51" xfId="1" applyNumberFormat="1" applyFont="1" applyBorder="1" applyAlignment="1">
      <alignment horizontal="center" vertical="center"/>
    </xf>
    <xf numFmtId="38" fontId="5" fillId="0" borderId="152" xfId="1" applyNumberFormat="1" applyFont="1" applyBorder="1" applyAlignment="1">
      <alignment horizontal="center" vertical="center"/>
    </xf>
    <xf numFmtId="38" fontId="5" fillId="0" borderId="153" xfId="1" applyNumberFormat="1" applyFont="1" applyBorder="1" applyAlignment="1">
      <alignment horizontal="center" vertical="center"/>
    </xf>
    <xf numFmtId="38" fontId="5" fillId="0" borderId="155" xfId="1" applyNumberFormat="1" applyFont="1" applyBorder="1" applyAlignment="1">
      <alignment horizontal="center" vertical="center"/>
    </xf>
    <xf numFmtId="38" fontId="5" fillId="0" borderId="61" xfId="1" applyNumberFormat="1" applyFont="1" applyBorder="1" applyAlignment="1">
      <alignment horizontal="center" vertical="center"/>
    </xf>
    <xf numFmtId="38" fontId="5" fillId="0" borderId="90" xfId="2" applyFont="1" applyFill="1" applyBorder="1" applyAlignment="1">
      <alignment horizontal="right" vertical="center" wrapText="1" shrinkToFit="1"/>
    </xf>
    <xf numFmtId="176" fontId="11" fillId="8" borderId="88" xfId="0" applyNumberFormat="1" applyFont="1" applyFill="1" applyBorder="1" applyAlignment="1">
      <alignment horizontal="center" vertical="center"/>
    </xf>
    <xf numFmtId="178" fontId="10" fillId="0" borderId="26" xfId="1" applyNumberFormat="1" applyFont="1" applyBorder="1" applyAlignment="1">
      <alignment vertical="center"/>
    </xf>
    <xf numFmtId="178" fontId="10" fillId="0" borderId="25" xfId="1" applyNumberFormat="1" applyFont="1" applyBorder="1" applyAlignment="1">
      <alignment vertical="center"/>
    </xf>
    <xf numFmtId="178" fontId="10" fillId="0" borderId="27" xfId="1" applyNumberFormat="1" applyFont="1" applyBorder="1" applyAlignment="1">
      <alignment vertical="center"/>
    </xf>
    <xf numFmtId="38" fontId="10" fillId="0" borderId="26" xfId="2" applyFont="1" applyFill="1" applyBorder="1" applyAlignment="1">
      <alignment vertical="center"/>
    </xf>
    <xf numFmtId="178" fontId="10" fillId="0" borderId="71" xfId="1" applyNumberFormat="1" applyFont="1" applyBorder="1" applyAlignment="1">
      <alignment vertical="center"/>
    </xf>
    <xf numFmtId="178" fontId="10" fillId="0" borderId="61" xfId="1" applyNumberFormat="1" applyFont="1" applyBorder="1" applyAlignment="1">
      <alignment vertical="center"/>
    </xf>
    <xf numFmtId="178" fontId="10" fillId="0" borderId="72" xfId="1" applyNumberFormat="1" applyFont="1" applyBorder="1" applyAlignment="1">
      <alignment vertical="center"/>
    </xf>
    <xf numFmtId="38" fontId="10" fillId="0" borderId="71" xfId="2" applyFont="1" applyFill="1" applyBorder="1" applyAlignment="1">
      <alignment vertical="center"/>
    </xf>
    <xf numFmtId="178" fontId="10" fillId="0" borderId="135" xfId="1" applyNumberFormat="1" applyFont="1" applyBorder="1" applyAlignment="1">
      <alignment vertical="center"/>
    </xf>
    <xf numFmtId="178" fontId="10" fillId="0" borderId="136" xfId="1" applyNumberFormat="1" applyFont="1" applyBorder="1" applyAlignment="1">
      <alignment vertical="center"/>
    </xf>
    <xf numFmtId="178" fontId="10" fillId="0" borderId="137" xfId="1" applyNumberFormat="1" applyFont="1" applyBorder="1" applyAlignment="1">
      <alignment vertical="center"/>
    </xf>
    <xf numFmtId="38" fontId="10" fillId="0" borderId="135" xfId="2" applyFont="1" applyFill="1" applyBorder="1" applyAlignment="1">
      <alignment vertical="center"/>
    </xf>
    <xf numFmtId="176" fontId="33" fillId="0" borderId="24" xfId="1" applyNumberFormat="1" applyFont="1" applyBorder="1" applyAlignment="1">
      <alignment vertical="center"/>
    </xf>
    <xf numFmtId="176" fontId="33" fillId="0" borderId="26" xfId="1" applyNumberFormat="1" applyFont="1" applyBorder="1" applyAlignment="1">
      <alignment vertical="center"/>
    </xf>
    <xf numFmtId="176" fontId="33" fillId="0" borderId="27" xfId="1" applyNumberFormat="1" applyFont="1" applyBorder="1" applyAlignment="1">
      <alignment horizontal="right" vertical="center"/>
    </xf>
    <xf numFmtId="176" fontId="33" fillId="0" borderId="60" xfId="1" applyNumberFormat="1" applyFont="1" applyBorder="1" applyAlignment="1">
      <alignment vertical="center"/>
    </xf>
    <xf numFmtId="176" fontId="33" fillId="0" borderId="71" xfId="1" applyNumberFormat="1" applyFont="1" applyBorder="1" applyAlignment="1">
      <alignment vertical="center"/>
    </xf>
    <xf numFmtId="176" fontId="33" fillId="0" borderId="72" xfId="1" applyNumberFormat="1" applyFont="1" applyBorder="1" applyAlignment="1">
      <alignment horizontal="right" vertical="center"/>
    </xf>
    <xf numFmtId="176" fontId="33" fillId="0" borderId="82" xfId="1" applyNumberFormat="1" applyFont="1" applyBorder="1" applyAlignment="1">
      <alignment vertical="center"/>
    </xf>
    <xf numFmtId="176" fontId="33" fillId="0" borderId="81" xfId="1" applyNumberFormat="1" applyFont="1" applyBorder="1" applyAlignment="1">
      <alignment vertical="center"/>
    </xf>
    <xf numFmtId="176" fontId="33" fillId="0" borderId="78" xfId="1" applyNumberFormat="1" applyFont="1" applyBorder="1" applyAlignment="1">
      <alignment horizontal="right" vertical="center"/>
    </xf>
    <xf numFmtId="38" fontId="10" fillId="0" borderId="83" xfId="1" applyNumberFormat="1" applyFont="1" applyBorder="1" applyAlignment="1">
      <alignment horizontal="center" vertical="center" wrapText="1"/>
    </xf>
    <xf numFmtId="38" fontId="10" fillId="0" borderId="38" xfId="1" applyNumberFormat="1" applyFont="1" applyBorder="1" applyAlignment="1">
      <alignment vertical="center"/>
    </xf>
    <xf numFmtId="38" fontId="10" fillId="0" borderId="89" xfId="1" applyNumberFormat="1" applyFont="1" applyBorder="1" applyAlignment="1">
      <alignment horizontal="right" vertical="center" wrapText="1"/>
    </xf>
    <xf numFmtId="38" fontId="10" fillId="0" borderId="63" xfId="2" applyFont="1" applyFill="1" applyBorder="1" applyAlignment="1">
      <alignment vertical="center"/>
    </xf>
    <xf numFmtId="38" fontId="5" fillId="0" borderId="0" xfId="2" applyFont="1" applyFill="1" applyAlignment="1">
      <alignment horizontal="center" vertical="center"/>
    </xf>
    <xf numFmtId="38" fontId="11" fillId="0" borderId="0" xfId="2" applyFont="1" applyFill="1" applyAlignment="1">
      <alignment horizontal="center" vertical="center"/>
    </xf>
    <xf numFmtId="0" fontId="10" fillId="0" borderId="0" xfId="1" applyFont="1" applyAlignment="1">
      <alignment horizontal="center" vertical="center" wrapText="1"/>
    </xf>
    <xf numFmtId="40" fontId="5" fillId="0" borderId="158" xfId="1" applyNumberFormat="1" applyFont="1" applyBorder="1" applyAlignment="1">
      <alignment horizontal="center" vertical="center"/>
    </xf>
    <xf numFmtId="178" fontId="32" fillId="0" borderId="159" xfId="0" applyNumberFormat="1" applyFont="1" applyBorder="1" applyAlignment="1">
      <alignment horizontal="center" vertical="center"/>
    </xf>
    <xf numFmtId="176" fontId="5" fillId="4" borderId="24" xfId="0" applyNumberFormat="1" applyFont="1" applyFill="1" applyBorder="1" applyAlignment="1">
      <alignment horizontal="center" vertical="center"/>
    </xf>
    <xf numFmtId="40" fontId="5" fillId="4" borderId="25" xfId="0" applyNumberFormat="1" applyFont="1" applyFill="1" applyBorder="1" applyAlignment="1">
      <alignment horizontal="right" vertical="center"/>
    </xf>
    <xf numFmtId="38" fontId="5" fillId="4" borderId="33" xfId="2" applyFont="1" applyFill="1" applyBorder="1" applyAlignment="1">
      <alignment horizontal="right" vertical="center"/>
    </xf>
    <xf numFmtId="176" fontId="10" fillId="0" borderId="55" xfId="1" applyNumberFormat="1" applyFont="1" applyBorder="1" applyAlignment="1">
      <alignment horizontal="center" vertical="center"/>
    </xf>
    <xf numFmtId="176" fontId="10" fillId="0" borderId="56" xfId="1" applyNumberFormat="1" applyFont="1" applyBorder="1" applyAlignment="1">
      <alignment horizontal="center" vertical="center"/>
    </xf>
    <xf numFmtId="176" fontId="10" fillId="0" borderId="57" xfId="1" applyNumberFormat="1" applyFont="1" applyBorder="1" applyAlignment="1">
      <alignment horizontal="center" vertical="center"/>
    </xf>
    <xf numFmtId="176" fontId="10" fillId="0" borderId="69" xfId="1" applyNumberFormat="1" applyFont="1" applyBorder="1" applyAlignment="1">
      <alignment horizontal="center" vertical="center"/>
    </xf>
    <xf numFmtId="176" fontId="10" fillId="0" borderId="61" xfId="1" applyNumberFormat="1" applyFont="1" applyBorder="1" applyAlignment="1">
      <alignment horizontal="center" vertical="center"/>
    </xf>
    <xf numFmtId="176" fontId="10" fillId="0" borderId="70" xfId="1" applyNumberFormat="1" applyFont="1" applyBorder="1" applyAlignment="1">
      <alignment horizontal="center" vertical="center"/>
    </xf>
    <xf numFmtId="176" fontId="10" fillId="0" borderId="77" xfId="1" applyNumberFormat="1" applyFont="1" applyBorder="1" applyAlignment="1">
      <alignment horizontal="center" vertical="center"/>
    </xf>
    <xf numFmtId="176" fontId="10" fillId="0" borderId="81" xfId="1" applyNumberFormat="1" applyFont="1" applyBorder="1" applyAlignment="1">
      <alignment horizontal="center" vertical="center"/>
    </xf>
    <xf numFmtId="176" fontId="10" fillId="0" borderId="78" xfId="1" applyNumberFormat="1" applyFont="1" applyBorder="1" applyAlignment="1">
      <alignment horizontal="center" vertical="center"/>
    </xf>
    <xf numFmtId="176" fontId="10" fillId="0" borderId="85" xfId="1" applyNumberFormat="1" applyFont="1" applyBorder="1" applyAlignment="1">
      <alignment horizontal="center" vertical="center"/>
    </xf>
    <xf numFmtId="38" fontId="10" fillId="0" borderId="60" xfId="1" applyNumberFormat="1" applyFont="1" applyBorder="1" applyAlignment="1">
      <alignment horizontal="right" vertical="center"/>
    </xf>
    <xf numFmtId="176" fontId="10" fillId="0" borderId="89" xfId="1" applyNumberFormat="1" applyFont="1" applyBorder="1" applyAlignment="1">
      <alignment horizontal="center" vertical="center"/>
    </xf>
    <xf numFmtId="176" fontId="10" fillId="0" borderId="62" xfId="1" applyNumberFormat="1" applyFont="1" applyBorder="1" applyAlignment="1">
      <alignment horizontal="center" vertical="center"/>
    </xf>
    <xf numFmtId="176" fontId="10" fillId="0" borderId="90" xfId="1" applyNumberFormat="1" applyFont="1" applyBorder="1" applyAlignment="1">
      <alignment horizontal="center" vertical="center"/>
    </xf>
    <xf numFmtId="176" fontId="10" fillId="0" borderId="83" xfId="1" applyNumberFormat="1" applyFont="1" applyBorder="1" applyAlignment="1">
      <alignment horizontal="center" vertical="center"/>
    </xf>
    <xf numFmtId="176" fontId="10" fillId="0" borderId="94" xfId="1" applyNumberFormat="1" applyFont="1" applyBorder="1" applyAlignment="1">
      <alignment horizontal="center" vertical="center"/>
    </xf>
    <xf numFmtId="178" fontId="10" fillId="0" borderId="34" xfId="1" applyNumberFormat="1" applyFont="1" applyBorder="1" applyAlignment="1">
      <alignment horizontal="center" vertical="center"/>
    </xf>
    <xf numFmtId="0" fontId="10" fillId="0" borderId="35" xfId="1" applyFont="1" applyBorder="1" applyAlignment="1">
      <alignment horizontal="center" vertical="center"/>
    </xf>
    <xf numFmtId="178" fontId="10" fillId="0" borderId="36" xfId="1" applyNumberFormat="1" applyFont="1" applyBorder="1" applyAlignment="1">
      <alignment horizontal="center" vertical="center"/>
    </xf>
    <xf numFmtId="176" fontId="10" fillId="0" borderId="72" xfId="1" applyNumberFormat="1" applyFont="1" applyBorder="1" applyAlignment="1">
      <alignment horizontal="center" vertical="center"/>
    </xf>
    <xf numFmtId="176" fontId="10" fillId="0" borderId="51" xfId="1" applyNumberFormat="1" applyFont="1" applyBorder="1" applyAlignment="1">
      <alignment horizontal="center" vertical="center"/>
    </xf>
    <xf numFmtId="176" fontId="10" fillId="0" borderId="52" xfId="1" applyNumberFormat="1" applyFont="1" applyBorder="1" applyAlignment="1">
      <alignment horizontal="center" vertical="center"/>
    </xf>
    <xf numFmtId="176" fontId="10" fillId="4" borderId="69" xfId="1" applyNumberFormat="1" applyFont="1" applyFill="1" applyBorder="1" applyAlignment="1">
      <alignment horizontal="center" vertical="center"/>
    </xf>
    <xf numFmtId="176" fontId="10" fillId="4" borderId="61" xfId="1" applyNumberFormat="1" applyFont="1" applyFill="1" applyBorder="1" applyAlignment="1">
      <alignment horizontal="center" vertical="center"/>
    </xf>
    <xf numFmtId="176" fontId="10" fillId="4" borderId="72" xfId="1" applyNumberFormat="1" applyFont="1" applyFill="1" applyBorder="1" applyAlignment="1">
      <alignment horizontal="center" vertical="center"/>
    </xf>
    <xf numFmtId="38" fontId="10" fillId="4" borderId="60" xfId="1" applyNumberFormat="1" applyFont="1" applyFill="1" applyBorder="1" applyAlignment="1">
      <alignment vertical="center"/>
    </xf>
    <xf numFmtId="176" fontId="10" fillId="4" borderId="51" xfId="1" applyNumberFormat="1" applyFont="1" applyFill="1" applyBorder="1" applyAlignment="1">
      <alignment horizontal="center" vertical="center"/>
    </xf>
    <xf numFmtId="176" fontId="10" fillId="4" borderId="62" xfId="1" applyNumberFormat="1" applyFont="1" applyFill="1" applyBorder="1" applyAlignment="1">
      <alignment horizontal="center" vertical="center"/>
    </xf>
    <xf numFmtId="176" fontId="10" fillId="4" borderId="52" xfId="1" applyNumberFormat="1" applyFont="1" applyFill="1" applyBorder="1" applyAlignment="1">
      <alignment horizontal="center" vertical="center"/>
    </xf>
    <xf numFmtId="38" fontId="10" fillId="4" borderId="39" xfId="1" applyNumberFormat="1" applyFont="1" applyFill="1" applyBorder="1" applyAlignment="1">
      <alignment vertical="center"/>
    </xf>
    <xf numFmtId="38" fontId="33" fillId="0" borderId="32" xfId="1" applyNumberFormat="1" applyFont="1" applyBorder="1" applyAlignment="1">
      <alignment vertical="center"/>
    </xf>
    <xf numFmtId="38" fontId="33" fillId="0" borderId="66" xfId="1" applyNumberFormat="1" applyFont="1" applyBorder="1" applyAlignment="1">
      <alignment vertical="center"/>
    </xf>
    <xf numFmtId="38" fontId="33" fillId="0" borderId="79" xfId="1" applyNumberFormat="1" applyFont="1" applyBorder="1" applyAlignment="1">
      <alignment vertical="center"/>
    </xf>
    <xf numFmtId="40" fontId="10" fillId="0" borderId="57" xfId="1" applyNumberFormat="1" applyFont="1" applyBorder="1" applyAlignment="1">
      <alignment horizontal="center" vertical="center"/>
    </xf>
    <xf numFmtId="49" fontId="10" fillId="0" borderId="119" xfId="1" applyNumberFormat="1" applyFont="1" applyBorder="1" applyAlignment="1">
      <alignment horizontal="center" vertical="center"/>
    </xf>
    <xf numFmtId="38" fontId="10" fillId="0" borderId="120" xfId="2" applyFont="1" applyBorder="1" applyAlignment="1">
      <alignment vertical="center"/>
    </xf>
    <xf numFmtId="49" fontId="10" fillId="0" borderId="55" xfId="1" applyNumberFormat="1" applyFont="1" applyBorder="1" applyAlignment="1">
      <alignment horizontal="center" vertical="center"/>
    </xf>
    <xf numFmtId="38" fontId="10" fillId="0" borderId="72" xfId="2" applyFont="1" applyBorder="1" applyAlignment="1">
      <alignment vertical="center"/>
    </xf>
    <xf numFmtId="0" fontId="10" fillId="0" borderId="69" xfId="1" applyFont="1" applyBorder="1" applyAlignment="1">
      <alignment horizontal="center" vertical="center"/>
    </xf>
    <xf numFmtId="0" fontId="10" fillId="0" borderId="77" xfId="1" applyFont="1" applyBorder="1" applyAlignment="1">
      <alignment horizontal="center" vertical="center"/>
    </xf>
    <xf numFmtId="38" fontId="10" fillId="0" borderId="78" xfId="2" applyFont="1" applyBorder="1" applyAlignment="1">
      <alignment vertical="center"/>
    </xf>
    <xf numFmtId="0" fontId="10" fillId="0" borderId="55" xfId="1" applyFont="1" applyBorder="1" applyAlignment="1">
      <alignment horizontal="center" vertical="center"/>
    </xf>
    <xf numFmtId="38" fontId="10" fillId="0" borderId="57" xfId="2" applyFont="1" applyBorder="1" applyAlignment="1">
      <alignment vertical="center"/>
    </xf>
    <xf numFmtId="3" fontId="10" fillId="0" borderId="72" xfId="1" applyNumberFormat="1" applyFont="1" applyBorder="1" applyAlignment="1">
      <alignment vertical="center"/>
    </xf>
    <xf numFmtId="38" fontId="10" fillId="4" borderId="130" xfId="2" applyFont="1" applyFill="1" applyBorder="1" applyAlignment="1">
      <alignment horizontal="center" vertical="center"/>
    </xf>
    <xf numFmtId="38" fontId="10" fillId="4" borderId="15" xfId="2" applyFont="1" applyFill="1" applyBorder="1" applyAlignment="1">
      <alignment horizontal="right" vertical="center"/>
    </xf>
    <xf numFmtId="3" fontId="10" fillId="4" borderId="72" xfId="1" applyNumberFormat="1" applyFont="1" applyFill="1" applyBorder="1" applyAlignment="1">
      <alignment vertical="center"/>
    </xf>
    <xf numFmtId="38" fontId="10" fillId="4" borderId="72" xfId="2" applyFont="1" applyFill="1" applyBorder="1" applyAlignment="1">
      <alignment vertical="center"/>
    </xf>
    <xf numFmtId="49" fontId="10" fillId="0" borderId="52" xfId="2" quotePrefix="1" applyNumberFormat="1" applyFont="1" applyFill="1" applyBorder="1" applyAlignment="1">
      <alignment horizontal="center" vertical="center" shrinkToFit="1"/>
    </xf>
    <xf numFmtId="178" fontId="5" fillId="0" borderId="159" xfId="0" applyNumberFormat="1" applyFont="1" applyBorder="1" applyAlignment="1">
      <alignment horizontal="center" vertical="center"/>
    </xf>
    <xf numFmtId="38" fontId="20" fillId="0" borderId="66" xfId="0" applyNumberFormat="1" applyFont="1" applyBorder="1" applyAlignment="1">
      <alignment horizontal="center" vertical="center" wrapText="1"/>
    </xf>
    <xf numFmtId="38" fontId="10" fillId="0" borderId="71" xfId="1" applyNumberFormat="1" applyFont="1" applyBorder="1" applyAlignment="1">
      <alignment horizontal="center" vertical="center" wrapText="1"/>
    </xf>
    <xf numFmtId="38" fontId="16" fillId="0" borderId="81" xfId="1" applyNumberFormat="1" applyFont="1" applyBorder="1" applyAlignment="1">
      <alignment horizontal="center" vertical="center" wrapText="1"/>
    </xf>
    <xf numFmtId="0" fontId="10" fillId="0" borderId="60" xfId="1" applyFont="1" applyBorder="1" applyAlignment="1">
      <alignment horizontal="center" vertical="center"/>
    </xf>
    <xf numFmtId="38" fontId="5" fillId="0" borderId="136" xfId="2" applyFont="1" applyBorder="1" applyAlignment="1">
      <alignment horizontal="right" vertical="center" wrapText="1"/>
    </xf>
    <xf numFmtId="38" fontId="5" fillId="0" borderId="61" xfId="2" applyFont="1" applyBorder="1" applyAlignment="1">
      <alignment horizontal="right" vertical="center" wrapText="1"/>
    </xf>
    <xf numFmtId="38" fontId="10" fillId="0" borderId="62" xfId="1" applyNumberFormat="1" applyFont="1" applyBorder="1" applyAlignment="1">
      <alignment horizontal="center" vertical="center" wrapText="1"/>
    </xf>
    <xf numFmtId="38" fontId="14" fillId="0" borderId="66" xfId="0" applyNumberFormat="1" applyFont="1" applyBorder="1" applyAlignment="1">
      <alignment horizontal="center" vertical="center" wrapText="1"/>
    </xf>
    <xf numFmtId="38" fontId="10" fillId="0" borderId="72" xfId="0" applyNumberFormat="1" applyFont="1" applyBorder="1" applyAlignment="1">
      <alignment horizontal="center" vertical="center" wrapText="1"/>
    </xf>
    <xf numFmtId="38" fontId="10" fillId="0" borderId="61" xfId="2" applyFont="1" applyFill="1" applyBorder="1" applyAlignment="1">
      <alignment horizontal="left" vertical="center" wrapText="1"/>
    </xf>
    <xf numFmtId="38" fontId="10" fillId="0" borderId="60" xfId="0" applyNumberFormat="1" applyFont="1" applyBorder="1">
      <alignment vertical="center"/>
    </xf>
    <xf numFmtId="38" fontId="10" fillId="0" borderId="65" xfId="0" applyNumberFormat="1" applyFont="1" applyBorder="1">
      <alignment vertical="center"/>
    </xf>
    <xf numFmtId="0" fontId="34" fillId="0" borderId="0" xfId="1" applyFont="1" applyAlignment="1">
      <alignment horizontal="right" vertical="center"/>
    </xf>
    <xf numFmtId="38" fontId="16" fillId="0" borderId="78" xfId="2" applyFont="1" applyFill="1" applyBorder="1" applyAlignment="1">
      <alignment horizontal="left" vertical="center" wrapText="1"/>
    </xf>
    <xf numFmtId="38" fontId="10" fillId="0" borderId="147" xfId="2" applyFont="1" applyFill="1" applyBorder="1" applyAlignment="1">
      <alignment vertical="center" wrapText="1"/>
    </xf>
    <xf numFmtId="38" fontId="10" fillId="0" borderId="82" xfId="1" applyNumberFormat="1" applyFont="1" applyBorder="1" applyAlignment="1">
      <alignment horizontal="right" vertical="center"/>
    </xf>
    <xf numFmtId="38" fontId="10" fillId="0" borderId="89" xfId="1" applyNumberFormat="1" applyFont="1" applyBorder="1" applyAlignment="1">
      <alignment horizontal="center" vertical="center"/>
    </xf>
    <xf numFmtId="38" fontId="10" fillId="0" borderId="72" xfId="2" applyFont="1" applyFill="1" applyBorder="1" applyAlignment="1">
      <alignment vertical="top" wrapText="1"/>
    </xf>
    <xf numFmtId="38" fontId="10" fillId="0" borderId="66" xfId="1" quotePrefix="1" applyNumberFormat="1" applyFont="1" applyBorder="1" applyAlignment="1">
      <alignment horizontal="center" vertical="center" wrapText="1"/>
    </xf>
    <xf numFmtId="38" fontId="10" fillId="0" borderId="71" xfId="0" applyNumberFormat="1" applyFont="1" applyBorder="1" applyAlignment="1">
      <alignment horizontal="center" vertical="center" wrapText="1"/>
    </xf>
    <xf numFmtId="38" fontId="10" fillId="0" borderId="56" xfId="1" applyNumberFormat="1" applyFont="1" applyBorder="1" applyAlignment="1">
      <alignment horizontal="center" vertical="center" wrapText="1"/>
    </xf>
    <xf numFmtId="38" fontId="10" fillId="0" borderId="61" xfId="0" applyNumberFormat="1" applyFont="1" applyBorder="1" applyAlignment="1">
      <alignment horizontal="center" vertical="center"/>
    </xf>
    <xf numFmtId="176" fontId="5" fillId="0" borderId="72" xfId="0" applyNumberFormat="1" applyFont="1" applyBorder="1" applyAlignment="1">
      <alignment horizontal="center" vertical="center" wrapText="1"/>
    </xf>
    <xf numFmtId="176" fontId="5" fillId="0" borderId="65" xfId="1" applyNumberFormat="1" applyFont="1" applyBorder="1" applyAlignment="1">
      <alignment horizontal="center" vertical="center" wrapText="1"/>
    </xf>
    <xf numFmtId="40" fontId="5" fillId="0" borderId="134" xfId="1" applyNumberFormat="1" applyFont="1" applyBorder="1" applyAlignment="1">
      <alignment horizontal="center" vertical="center"/>
    </xf>
    <xf numFmtId="38" fontId="5" fillId="0" borderId="69" xfId="1" applyNumberFormat="1" applyFont="1" applyBorder="1" applyAlignment="1">
      <alignment horizontal="center" vertical="center"/>
    </xf>
    <xf numFmtId="38" fontId="19" fillId="0" borderId="68" xfId="1" applyNumberFormat="1" applyFont="1" applyBorder="1" applyAlignment="1">
      <alignment horizontal="center" vertical="top" wrapText="1"/>
    </xf>
    <xf numFmtId="40" fontId="11" fillId="8" borderId="61" xfId="0" applyNumberFormat="1" applyFont="1" applyFill="1" applyBorder="1" applyAlignment="1">
      <alignment horizontal="center" vertical="center"/>
    </xf>
    <xf numFmtId="38" fontId="11" fillId="8" borderId="71" xfId="0" applyNumberFormat="1" applyFont="1" applyFill="1" applyBorder="1" applyAlignment="1">
      <alignment horizontal="center" vertical="center"/>
    </xf>
    <xf numFmtId="38" fontId="11" fillId="8" borderId="88" xfId="0" applyNumberFormat="1" applyFont="1" applyFill="1" applyBorder="1" applyAlignment="1">
      <alignment horizontal="center" vertical="center"/>
    </xf>
    <xf numFmtId="38" fontId="11" fillId="8" borderId="95" xfId="0" applyNumberFormat="1" applyFont="1" applyFill="1" applyBorder="1" applyAlignment="1">
      <alignment horizontal="center" vertical="center"/>
    </xf>
    <xf numFmtId="38" fontId="11" fillId="8" borderId="83" xfId="0" applyNumberFormat="1" applyFont="1" applyFill="1" applyBorder="1" applyAlignment="1">
      <alignment horizontal="center" vertical="center"/>
    </xf>
    <xf numFmtId="38" fontId="11" fillId="8" borderId="154" xfId="0" applyNumberFormat="1" applyFont="1" applyFill="1" applyBorder="1" applyAlignment="1">
      <alignment horizontal="center" vertical="center"/>
    </xf>
    <xf numFmtId="38" fontId="11" fillId="8" borderId="59" xfId="0" applyNumberFormat="1" applyFont="1" applyFill="1" applyBorder="1" applyAlignment="1">
      <alignment horizontal="center" vertical="center"/>
    </xf>
    <xf numFmtId="38" fontId="11" fillId="8" borderId="60" xfId="0" applyNumberFormat="1" applyFont="1" applyFill="1" applyBorder="1" applyAlignment="1">
      <alignment horizontal="center" vertical="center"/>
    </xf>
    <xf numFmtId="38" fontId="11" fillId="8" borderId="58" xfId="0" applyNumberFormat="1" applyFont="1" applyFill="1" applyBorder="1" applyAlignment="1">
      <alignment horizontal="center" vertical="center"/>
    </xf>
    <xf numFmtId="38" fontId="9" fillId="0" borderId="70" xfId="2" applyFont="1" applyFill="1" applyBorder="1" applyAlignment="1">
      <alignment horizontal="right" vertical="center"/>
    </xf>
    <xf numFmtId="40" fontId="11" fillId="8" borderId="81" xfId="0" applyNumberFormat="1" applyFont="1" applyFill="1" applyBorder="1" applyAlignment="1">
      <alignment horizontal="center" vertical="center"/>
    </xf>
    <xf numFmtId="38" fontId="37" fillId="0" borderId="72" xfId="2" applyFont="1" applyFill="1" applyBorder="1" applyAlignment="1">
      <alignment horizontal="left" vertical="center" wrapText="1"/>
    </xf>
    <xf numFmtId="38" fontId="16" fillId="0" borderId="75" xfId="1" applyNumberFormat="1" applyFont="1" applyBorder="1" applyAlignment="1">
      <alignment vertical="center"/>
    </xf>
    <xf numFmtId="38" fontId="16" fillId="0" borderId="68" xfId="1" applyNumberFormat="1" applyFont="1" applyBorder="1" applyAlignment="1">
      <alignment vertical="center" wrapText="1"/>
    </xf>
    <xf numFmtId="38" fontId="16" fillId="0" borderId="71" xfId="0" applyNumberFormat="1" applyFont="1" applyBorder="1">
      <alignment vertical="center"/>
    </xf>
    <xf numFmtId="38" fontId="18" fillId="0" borderId="72" xfId="0" applyNumberFormat="1" applyFont="1" applyBorder="1" applyAlignment="1">
      <alignment horizontal="center" vertical="center"/>
    </xf>
    <xf numFmtId="38" fontId="16" fillId="0" borderId="33" xfId="2" applyFont="1" applyFill="1" applyBorder="1" applyAlignment="1">
      <alignment horizontal="left" vertical="center"/>
    </xf>
    <xf numFmtId="40" fontId="11" fillId="8" borderId="56" xfId="0" applyNumberFormat="1" applyFont="1" applyFill="1" applyBorder="1" applyAlignment="1">
      <alignment horizontal="center" vertical="center"/>
    </xf>
    <xf numFmtId="38" fontId="16" fillId="0" borderId="60" xfId="0" quotePrefix="1" applyNumberFormat="1" applyFont="1" applyBorder="1" applyAlignment="1">
      <alignment horizontal="center" vertical="center"/>
    </xf>
    <xf numFmtId="3" fontId="16" fillId="0" borderId="84" xfId="1" applyNumberFormat="1" applyFont="1" applyBorder="1" applyAlignment="1">
      <alignment horizontal="center" vertical="center" wrapText="1"/>
    </xf>
    <xf numFmtId="38" fontId="39" fillId="0" borderId="68" xfId="0" applyNumberFormat="1" applyFont="1" applyBorder="1" applyAlignment="1">
      <alignment horizontal="center" vertical="center" wrapText="1"/>
    </xf>
    <xf numFmtId="38" fontId="16" fillId="0" borderId="71" xfId="1" applyNumberFormat="1" applyFont="1" applyBorder="1" applyAlignment="1">
      <alignment horizontal="center" vertical="center" wrapText="1"/>
    </xf>
    <xf numFmtId="38" fontId="16" fillId="0" borderId="62" xfId="2" applyFont="1" applyFill="1" applyBorder="1" applyAlignment="1">
      <alignment horizontal="center" vertical="center" wrapText="1"/>
    </xf>
    <xf numFmtId="38" fontId="16" fillId="0" borderId="87" xfId="2" applyFont="1" applyFill="1" applyBorder="1" applyAlignment="1">
      <alignment horizontal="center" vertical="center" wrapText="1"/>
    </xf>
    <xf numFmtId="40" fontId="32" fillId="0" borderId="51" xfId="1" applyNumberFormat="1" applyFont="1" applyBorder="1" applyAlignment="1">
      <alignment horizontal="right" vertical="center"/>
    </xf>
    <xf numFmtId="38" fontId="32" fillId="0" borderId="112" xfId="1" applyNumberFormat="1" applyFont="1" applyBorder="1" applyAlignment="1">
      <alignment horizontal="right" vertical="center"/>
    </xf>
    <xf numFmtId="38" fontId="16" fillId="0" borderId="87" xfId="1" quotePrefix="1" applyNumberFormat="1" applyFont="1" applyBorder="1" applyAlignment="1">
      <alignment horizontal="center" vertical="center" wrapText="1"/>
    </xf>
    <xf numFmtId="38" fontId="40" fillId="0" borderId="60" xfId="0" applyNumberFormat="1" applyFont="1" applyBorder="1">
      <alignment vertical="center"/>
    </xf>
    <xf numFmtId="38" fontId="37" fillId="0" borderId="52" xfId="2" applyFont="1" applyFill="1" applyBorder="1" applyAlignment="1">
      <alignment horizontal="left" vertical="center" wrapText="1"/>
    </xf>
    <xf numFmtId="38" fontId="37" fillId="0" borderId="87" xfId="1" applyNumberFormat="1" applyFont="1" applyBorder="1" applyAlignment="1">
      <alignment horizontal="center" vertical="center" wrapText="1"/>
    </xf>
    <xf numFmtId="38" fontId="9" fillId="0" borderId="70" xfId="1" applyNumberFormat="1" applyFont="1" applyBorder="1" applyAlignment="1">
      <alignment horizontal="center" vertical="center" wrapText="1"/>
    </xf>
    <xf numFmtId="38" fontId="37" fillId="0" borderId="72" xfId="2" applyFont="1" applyFill="1" applyBorder="1" applyAlignment="1">
      <alignment horizontal="left" vertical="center" wrapText="1" shrinkToFit="1"/>
    </xf>
    <xf numFmtId="38" fontId="37" fillId="0" borderId="30" xfId="2" applyFont="1" applyFill="1" applyBorder="1" applyAlignment="1">
      <alignment horizontal="left" vertical="center" wrapText="1"/>
    </xf>
    <xf numFmtId="38" fontId="9" fillId="5" borderId="90" xfId="2" applyFont="1" applyFill="1" applyBorder="1" applyAlignment="1">
      <alignment horizontal="right" vertical="center"/>
    </xf>
    <xf numFmtId="38" fontId="11" fillId="8" borderId="124" xfId="0" applyNumberFormat="1" applyFont="1" applyFill="1" applyBorder="1" applyAlignment="1">
      <alignment horizontal="center" vertical="center"/>
    </xf>
    <xf numFmtId="38" fontId="16" fillId="0" borderId="80" xfId="1" applyNumberFormat="1" applyFont="1" applyBorder="1" applyAlignment="1">
      <alignment horizontal="center" vertical="center" wrapText="1"/>
    </xf>
    <xf numFmtId="38" fontId="16" fillId="0" borderId="135" xfId="1" applyNumberFormat="1" applyFont="1" applyBorder="1" applyAlignment="1">
      <alignment horizontal="center" vertical="center"/>
    </xf>
    <xf numFmtId="38" fontId="16" fillId="0" borderId="136" xfId="1" applyNumberFormat="1" applyFont="1" applyBorder="1" applyAlignment="1">
      <alignment horizontal="center" vertical="center"/>
    </xf>
    <xf numFmtId="38" fontId="16" fillId="0" borderId="60" xfId="1" applyNumberFormat="1" applyFont="1" applyBorder="1" applyAlignment="1">
      <alignment horizontal="center" vertical="center"/>
    </xf>
    <xf numFmtId="38" fontId="19" fillId="0" borderId="68" xfId="1" applyNumberFormat="1" applyFont="1" applyBorder="1" applyAlignment="1">
      <alignment horizontal="center" vertical="center" wrapText="1"/>
    </xf>
    <xf numFmtId="38" fontId="41" fillId="0" borderId="90" xfId="2" applyFont="1" applyFill="1" applyBorder="1" applyAlignment="1">
      <alignment horizontal="center" vertical="center" wrapText="1"/>
    </xf>
    <xf numFmtId="38" fontId="5" fillId="0" borderId="29" xfId="2" applyFont="1" applyFill="1" applyBorder="1" applyAlignment="1">
      <alignment horizontal="center" vertical="center" wrapText="1"/>
    </xf>
    <xf numFmtId="3" fontId="10" fillId="4" borderId="72" xfId="1" applyNumberFormat="1" applyFont="1" applyFill="1" applyBorder="1" applyAlignment="1">
      <alignment horizontal="right" vertical="center"/>
    </xf>
    <xf numFmtId="38" fontId="10" fillId="0" borderId="0" xfId="1" applyNumberFormat="1" applyFont="1" applyAlignment="1">
      <alignment horizontal="right" vertical="center"/>
    </xf>
    <xf numFmtId="56" fontId="3" fillId="4" borderId="53" xfId="1" applyNumberFormat="1" applyFont="1" applyFill="1" applyBorder="1" applyAlignment="1">
      <alignment horizontal="center" vertical="center"/>
    </xf>
    <xf numFmtId="0" fontId="3" fillId="4" borderId="63" xfId="1" applyFont="1" applyFill="1" applyBorder="1" applyAlignment="1">
      <alignment horizontal="center" vertical="center"/>
    </xf>
    <xf numFmtId="56" fontId="3" fillId="4" borderId="74" xfId="1" applyNumberFormat="1" applyFont="1" applyFill="1" applyBorder="1" applyAlignment="1">
      <alignment horizontal="center" vertical="center"/>
    </xf>
    <xf numFmtId="0" fontId="3" fillId="4" borderId="79" xfId="1" applyFont="1" applyFill="1" applyBorder="1" applyAlignment="1">
      <alignment horizontal="center" vertical="center" wrapText="1"/>
    </xf>
    <xf numFmtId="0" fontId="3" fillId="4" borderId="53" xfId="1" applyFont="1" applyFill="1" applyBorder="1" applyAlignment="1">
      <alignment horizontal="center" vertical="center"/>
    </xf>
    <xf numFmtId="0" fontId="3" fillId="4" borderId="73" xfId="1" applyFont="1" applyFill="1" applyBorder="1" applyAlignment="1">
      <alignment horizontal="center" vertical="center" wrapText="1"/>
    </xf>
    <xf numFmtId="0" fontId="3" fillId="4" borderId="63" xfId="1" applyFont="1" applyFill="1" applyBorder="1" applyAlignment="1">
      <alignment horizontal="center" vertical="center" wrapText="1"/>
    </xf>
    <xf numFmtId="0" fontId="3" fillId="4" borderId="91" xfId="1" applyFont="1" applyFill="1" applyBorder="1" applyAlignment="1">
      <alignment horizontal="center" vertical="center" wrapText="1"/>
    </xf>
    <xf numFmtId="0" fontId="3" fillId="4" borderId="93" xfId="1" applyFont="1" applyFill="1" applyBorder="1" applyAlignment="1">
      <alignment horizontal="center" vertical="center" wrapText="1"/>
    </xf>
    <xf numFmtId="56" fontId="3" fillId="4" borderId="40" xfId="1" applyNumberFormat="1" applyFont="1" applyFill="1" applyBorder="1" applyAlignment="1">
      <alignment horizontal="center" vertical="center" wrapText="1"/>
    </xf>
    <xf numFmtId="0" fontId="11" fillId="4" borderId="54" xfId="1" applyFont="1" applyFill="1" applyBorder="1" applyAlignment="1">
      <alignment horizontal="center" vertical="center"/>
    </xf>
    <xf numFmtId="0" fontId="11" fillId="4" borderId="68" xfId="1" applyFont="1" applyFill="1" applyBorder="1" applyAlignment="1">
      <alignment horizontal="center" vertical="center"/>
    </xf>
    <xf numFmtId="0" fontId="11" fillId="4" borderId="75" xfId="1" applyFont="1" applyFill="1" applyBorder="1" applyAlignment="1">
      <alignment horizontal="center" vertical="center"/>
    </xf>
    <xf numFmtId="0" fontId="11" fillId="4" borderId="80" xfId="1" applyFont="1" applyFill="1" applyBorder="1" applyAlignment="1">
      <alignment horizontal="center" vertical="center" wrapText="1"/>
    </xf>
    <xf numFmtId="0" fontId="11" fillId="4" borderId="75" xfId="1" applyFont="1" applyFill="1" applyBorder="1" applyAlignment="1">
      <alignment horizontal="center" vertical="center" wrapText="1"/>
    </xf>
    <xf numFmtId="0" fontId="11" fillId="4" borderId="80" xfId="1" applyFont="1" applyFill="1" applyBorder="1" applyAlignment="1">
      <alignment horizontal="center" vertical="center"/>
    </xf>
    <xf numFmtId="0" fontId="11" fillId="4" borderId="97" xfId="1" applyFont="1" applyFill="1" applyBorder="1" applyAlignment="1">
      <alignment horizontal="center" vertical="center" wrapText="1"/>
    </xf>
    <xf numFmtId="56" fontId="3" fillId="4" borderId="117" xfId="1" applyNumberFormat="1" applyFont="1" applyFill="1" applyBorder="1" applyAlignment="1">
      <alignment horizontal="center" vertical="center"/>
    </xf>
    <xf numFmtId="0" fontId="3" fillId="4" borderId="123" xfId="1" applyFont="1" applyFill="1" applyBorder="1" applyAlignment="1">
      <alignment horizontal="center" vertical="center"/>
    </xf>
    <xf numFmtId="56" fontId="3" fillId="4" borderId="123" xfId="1" applyNumberFormat="1" applyFont="1" applyFill="1" applyBorder="1" applyAlignment="1">
      <alignment horizontal="center" vertical="center"/>
    </xf>
    <xf numFmtId="0" fontId="3" fillId="4" borderId="125" xfId="1" applyFont="1" applyFill="1" applyBorder="1" applyAlignment="1">
      <alignment horizontal="center" vertical="center" wrapText="1"/>
    </xf>
    <xf numFmtId="0" fontId="3" fillId="4" borderId="117" xfId="1" applyFont="1" applyFill="1" applyBorder="1" applyAlignment="1">
      <alignment horizontal="center" vertical="center"/>
    </xf>
    <xf numFmtId="0" fontId="3" fillId="4" borderId="127" xfId="1" applyFont="1" applyFill="1" applyBorder="1" applyAlignment="1">
      <alignment horizontal="center" vertical="center"/>
    </xf>
    <xf numFmtId="0" fontId="3" fillId="4" borderId="128" xfId="1" applyFont="1" applyFill="1" applyBorder="1" applyAlignment="1">
      <alignment horizontal="center" vertical="center" wrapText="1"/>
    </xf>
    <xf numFmtId="0" fontId="3" fillId="4" borderId="123" xfId="1" applyFont="1" applyFill="1" applyBorder="1" applyAlignment="1">
      <alignment horizontal="center" vertical="center" wrapText="1"/>
    </xf>
    <xf numFmtId="0" fontId="3" fillId="4" borderId="129" xfId="1" applyFont="1" applyFill="1" applyBorder="1" applyAlignment="1">
      <alignment horizontal="center" vertical="center"/>
    </xf>
    <xf numFmtId="0" fontId="3" fillId="4" borderId="129" xfId="1" applyFont="1" applyFill="1" applyBorder="1" applyAlignment="1">
      <alignment horizontal="center" vertical="center" wrapText="1"/>
    </xf>
    <xf numFmtId="56" fontId="3" fillId="4" borderId="131" xfId="1" applyNumberFormat="1" applyFont="1" applyFill="1" applyBorder="1" applyAlignment="1">
      <alignment horizontal="center" vertical="center" wrapText="1"/>
    </xf>
    <xf numFmtId="0" fontId="3" fillId="4" borderId="132" xfId="1" applyFont="1" applyFill="1" applyBorder="1" applyAlignment="1">
      <alignment horizontal="center" vertical="center"/>
    </xf>
    <xf numFmtId="0" fontId="3" fillId="4" borderId="132" xfId="1" applyFont="1" applyFill="1" applyBorder="1" applyAlignment="1">
      <alignment horizontal="center" vertical="center" wrapText="1"/>
    </xf>
    <xf numFmtId="56" fontId="3" fillId="4" borderId="146" xfId="1" applyNumberFormat="1" applyFont="1" applyFill="1" applyBorder="1" applyAlignment="1">
      <alignment horizontal="center" vertical="center" wrapText="1"/>
    </xf>
    <xf numFmtId="0" fontId="3" fillId="4" borderId="86" xfId="1" applyFont="1" applyFill="1" applyBorder="1" applyAlignment="1">
      <alignment horizontal="center" vertical="center"/>
    </xf>
    <xf numFmtId="0" fontId="11" fillId="4" borderId="145" xfId="1" applyFont="1" applyFill="1" applyBorder="1" applyAlignment="1">
      <alignment horizontal="center" vertical="center"/>
    </xf>
    <xf numFmtId="0" fontId="3" fillId="4" borderId="66" xfId="1" applyFont="1" applyFill="1" applyBorder="1" applyAlignment="1">
      <alignment horizontal="center" vertical="center"/>
    </xf>
    <xf numFmtId="0" fontId="11" fillId="4" borderId="88" xfId="1" applyFont="1" applyFill="1" applyBorder="1" applyAlignment="1">
      <alignment horizontal="center" vertical="center"/>
    </xf>
    <xf numFmtId="56" fontId="3" fillId="4" borderId="73" xfId="1" applyNumberFormat="1" applyFont="1" applyFill="1" applyBorder="1" applyAlignment="1">
      <alignment horizontal="center" vertical="center"/>
    </xf>
    <xf numFmtId="0" fontId="11" fillId="4" borderId="92" xfId="1" applyFont="1" applyFill="1" applyBorder="1" applyAlignment="1">
      <alignment horizontal="center" vertical="center"/>
    </xf>
    <xf numFmtId="0" fontId="11" fillId="4" borderId="154" xfId="1" applyFont="1" applyFill="1" applyBorder="1" applyAlignment="1">
      <alignment horizontal="center" vertical="center"/>
    </xf>
    <xf numFmtId="0" fontId="11" fillId="4" borderId="92" xfId="1" applyFont="1" applyFill="1" applyBorder="1" applyAlignment="1">
      <alignment horizontal="center" vertical="center" wrapText="1"/>
    </xf>
    <xf numFmtId="0" fontId="3" fillId="4" borderId="66" xfId="1" applyFont="1" applyFill="1" applyBorder="1" applyAlignment="1">
      <alignment horizontal="center" vertical="center" wrapText="1"/>
    </xf>
    <xf numFmtId="0" fontId="3" fillId="4" borderId="73" xfId="1" applyFont="1" applyFill="1" applyBorder="1" applyAlignment="1">
      <alignment horizontal="center" vertical="center"/>
    </xf>
    <xf numFmtId="0" fontId="11" fillId="4" borderId="79" xfId="1" applyFont="1" applyFill="1" applyBorder="1" applyAlignment="1">
      <alignment horizontal="center" vertical="center"/>
    </xf>
    <xf numFmtId="0" fontId="11" fillId="4" borderId="95" xfId="1" applyFont="1" applyFill="1" applyBorder="1" applyAlignment="1">
      <alignment horizontal="center" vertical="center"/>
    </xf>
    <xf numFmtId="0" fontId="11" fillId="4" borderId="32" xfId="1" applyFont="1" applyFill="1" applyBorder="1" applyAlignment="1">
      <alignment horizontal="center" vertical="center"/>
    </xf>
    <xf numFmtId="0" fontId="11" fillId="4" borderId="157" xfId="1" applyFont="1" applyFill="1" applyBorder="1" applyAlignment="1">
      <alignment horizontal="center" vertical="center"/>
    </xf>
    <xf numFmtId="0" fontId="36" fillId="4" borderId="73" xfId="1" applyFont="1" applyFill="1" applyBorder="1" applyAlignment="1">
      <alignment horizontal="center" vertical="center"/>
    </xf>
    <xf numFmtId="0" fontId="3" fillId="0" borderId="129" xfId="1" applyFont="1" applyBorder="1" applyAlignment="1">
      <alignment horizontal="center" vertical="center"/>
    </xf>
    <xf numFmtId="0" fontId="3" fillId="0" borderId="123" xfId="1" applyFont="1" applyBorder="1" applyAlignment="1">
      <alignment horizontal="center" vertical="center"/>
    </xf>
    <xf numFmtId="0" fontId="3" fillId="0" borderId="73" xfId="1" applyFont="1" applyBorder="1" applyAlignment="1">
      <alignment horizontal="center" vertical="center"/>
    </xf>
    <xf numFmtId="0" fontId="3" fillId="0" borderId="91" xfId="1" applyFont="1" applyBorder="1" applyAlignment="1">
      <alignment horizontal="center" vertical="center"/>
    </xf>
    <xf numFmtId="0" fontId="3" fillId="0" borderId="63" xfId="1" applyFont="1" applyBorder="1" applyAlignment="1">
      <alignment horizontal="center" vertical="center"/>
    </xf>
    <xf numFmtId="176" fontId="10" fillId="0" borderId="45" xfId="1" applyNumberFormat="1" applyFont="1" applyBorder="1" applyAlignment="1">
      <alignment horizontal="center" vertical="center"/>
    </xf>
    <xf numFmtId="176" fontId="10" fillId="0" borderId="46" xfId="1" applyNumberFormat="1" applyFont="1" applyBorder="1" applyAlignment="1">
      <alignment horizontal="center" vertical="center"/>
    </xf>
    <xf numFmtId="176" fontId="10" fillId="0" borderId="47" xfId="1" applyNumberFormat="1" applyFont="1" applyBorder="1" applyAlignment="1">
      <alignment horizontal="center" vertical="center"/>
    </xf>
    <xf numFmtId="38" fontId="10" fillId="0" borderId="48" xfId="1" applyNumberFormat="1" applyFont="1" applyBorder="1" applyAlignment="1">
      <alignment vertical="center"/>
    </xf>
    <xf numFmtId="38" fontId="16" fillId="0" borderId="49" xfId="1" applyNumberFormat="1" applyFont="1" applyBorder="1" applyAlignment="1">
      <alignment horizontal="center" vertical="center"/>
    </xf>
    <xf numFmtId="38" fontId="16" fillId="0" borderId="46" xfId="1" applyNumberFormat="1" applyFont="1" applyBorder="1" applyAlignment="1">
      <alignment horizontal="center" vertical="center"/>
    </xf>
    <xf numFmtId="40" fontId="9" fillId="0" borderId="115" xfId="1" applyNumberFormat="1" applyFont="1" applyBorder="1" applyAlignment="1">
      <alignment horizontal="right" vertical="center"/>
    </xf>
    <xf numFmtId="176" fontId="9" fillId="0" borderId="49" xfId="1" applyNumberFormat="1" applyFont="1" applyBorder="1" applyAlignment="1">
      <alignment horizontal="center" vertical="center"/>
    </xf>
    <xf numFmtId="38" fontId="9" fillId="0" borderId="115" xfId="2" applyFont="1" applyFill="1" applyBorder="1" applyAlignment="1">
      <alignment horizontal="right" vertical="center" wrapText="1"/>
    </xf>
    <xf numFmtId="38" fontId="10" fillId="0" borderId="47" xfId="2" applyFont="1" applyBorder="1" applyAlignment="1">
      <alignment vertical="center"/>
    </xf>
    <xf numFmtId="0" fontId="10" fillId="4" borderId="49" xfId="1" applyFont="1" applyFill="1" applyBorder="1" applyAlignment="1">
      <alignment horizontal="center" vertical="center"/>
    </xf>
    <xf numFmtId="38" fontId="16" fillId="5" borderId="49" xfId="2" applyFont="1" applyFill="1" applyBorder="1" applyAlignment="1">
      <alignment horizontal="center" vertical="center" wrapText="1"/>
    </xf>
    <xf numFmtId="38" fontId="10" fillId="0" borderId="46" xfId="2" applyFont="1" applyFill="1" applyBorder="1" applyAlignment="1">
      <alignment vertical="center"/>
    </xf>
    <xf numFmtId="38" fontId="16" fillId="0" borderId="116" xfId="2" applyFont="1" applyFill="1" applyBorder="1" applyAlignment="1">
      <alignment vertical="center"/>
    </xf>
    <xf numFmtId="38" fontId="9" fillId="0" borderId="70" xfId="2" applyFont="1" applyFill="1" applyBorder="1" applyAlignment="1">
      <alignment horizontal="right" vertical="center" wrapText="1"/>
    </xf>
    <xf numFmtId="38" fontId="16" fillId="5" borderId="71" xfId="2" applyFont="1" applyFill="1" applyBorder="1" applyAlignment="1">
      <alignment horizontal="center" vertical="center" wrapText="1"/>
    </xf>
    <xf numFmtId="38" fontId="16" fillId="0" borderId="124" xfId="2" applyFont="1" applyFill="1" applyBorder="1" applyAlignment="1">
      <alignment vertical="center"/>
    </xf>
    <xf numFmtId="49" fontId="10" fillId="0" borderId="45" xfId="1" applyNumberFormat="1" applyFont="1" applyBorder="1" applyAlignment="1">
      <alignment horizontal="center" vertical="center"/>
    </xf>
    <xf numFmtId="0" fontId="5" fillId="0" borderId="47" xfId="1" applyFont="1" applyBorder="1" applyAlignment="1">
      <alignment horizontal="center" vertical="center"/>
    </xf>
    <xf numFmtId="0" fontId="11" fillId="4" borderId="162" xfId="1" applyFont="1" applyFill="1" applyBorder="1" applyAlignment="1">
      <alignment horizontal="center" vertical="center"/>
    </xf>
    <xf numFmtId="38" fontId="5" fillId="0" borderId="48" xfId="2" applyFont="1" applyFill="1" applyBorder="1" applyAlignment="1">
      <alignment horizontal="center" vertical="center" wrapText="1"/>
    </xf>
    <xf numFmtId="38" fontId="5" fillId="0" borderId="46" xfId="2" applyFont="1" applyFill="1" applyBorder="1" applyAlignment="1">
      <alignment horizontal="center" vertical="center"/>
    </xf>
    <xf numFmtId="38" fontId="5" fillId="0" borderId="46" xfId="2" applyFont="1" applyBorder="1" applyAlignment="1">
      <alignment vertical="center"/>
    </xf>
    <xf numFmtId="38" fontId="10" fillId="0" borderId="47" xfId="2" applyFont="1" applyBorder="1" applyAlignment="1">
      <alignment vertical="center" wrapText="1"/>
    </xf>
    <xf numFmtId="38" fontId="16" fillId="0" borderId="48" xfId="2" applyFont="1" applyFill="1" applyBorder="1" applyAlignment="1">
      <alignment horizontal="center" vertical="center" wrapText="1"/>
    </xf>
    <xf numFmtId="38" fontId="16" fillId="0" borderId="46" xfId="2" applyFont="1" applyFill="1" applyBorder="1" applyAlignment="1">
      <alignment vertical="center" wrapText="1"/>
    </xf>
    <xf numFmtId="38" fontId="16" fillId="0" borderId="47" xfId="2" applyFont="1" applyFill="1" applyBorder="1" applyAlignment="1">
      <alignment horizontal="left" vertical="center" wrapText="1"/>
    </xf>
    <xf numFmtId="38" fontId="10" fillId="0" borderId="49" xfId="2" applyFont="1" applyFill="1" applyBorder="1" applyAlignment="1">
      <alignment vertical="center"/>
    </xf>
    <xf numFmtId="3" fontId="10" fillId="0" borderId="46" xfId="1" applyNumberFormat="1" applyFont="1" applyBorder="1" applyAlignment="1">
      <alignment vertical="center"/>
    </xf>
    <xf numFmtId="0" fontId="16" fillId="0" borderId="48" xfId="1" applyFont="1" applyBorder="1" applyAlignment="1">
      <alignment vertical="center"/>
    </xf>
    <xf numFmtId="0" fontId="16" fillId="0" borderId="46" xfId="1" applyFont="1" applyBorder="1" applyAlignment="1">
      <alignment horizontal="center" vertical="center" wrapText="1"/>
    </xf>
    <xf numFmtId="0" fontId="16" fillId="0" borderId="42" xfId="1" applyFont="1" applyBorder="1" applyAlignment="1">
      <alignment horizontal="center" vertical="center" shrinkToFit="1"/>
    </xf>
    <xf numFmtId="0" fontId="10" fillId="0" borderId="48" xfId="1" applyFont="1" applyBorder="1" applyAlignment="1">
      <alignment vertical="center"/>
    </xf>
    <xf numFmtId="0" fontId="10" fillId="0" borderId="46" xfId="1" applyFont="1" applyBorder="1" applyAlignment="1">
      <alignment vertical="center"/>
    </xf>
    <xf numFmtId="0" fontId="10" fillId="0" borderId="47" xfId="1" applyFont="1" applyBorder="1" applyAlignment="1">
      <alignment vertical="center"/>
    </xf>
    <xf numFmtId="0" fontId="16" fillId="0" borderId="46" xfId="1" applyFont="1" applyBorder="1" applyAlignment="1">
      <alignment vertical="center"/>
    </xf>
    <xf numFmtId="0" fontId="16" fillId="0" borderId="47" xfId="1" applyFont="1" applyBorder="1" applyAlignment="1">
      <alignment vertical="center"/>
    </xf>
    <xf numFmtId="38" fontId="10" fillId="0" borderId="50" xfId="1" applyNumberFormat="1" applyFont="1" applyBorder="1" applyAlignment="1">
      <alignment horizontal="center" vertical="center" wrapText="1"/>
    </xf>
    <xf numFmtId="0" fontId="16" fillId="0" borderId="44" xfId="1" applyFont="1" applyBorder="1" applyAlignment="1">
      <alignment vertical="center"/>
    </xf>
    <xf numFmtId="49" fontId="10" fillId="0" borderId="69" xfId="1" applyNumberFormat="1" applyFont="1" applyBorder="1" applyAlignment="1">
      <alignment horizontal="center" vertical="center"/>
    </xf>
    <xf numFmtId="0" fontId="5" fillId="0" borderId="72" xfId="1" applyFont="1" applyBorder="1" applyAlignment="1">
      <alignment horizontal="center" vertical="center"/>
    </xf>
    <xf numFmtId="0" fontId="3" fillId="4" borderId="65" xfId="1" applyFont="1" applyFill="1" applyBorder="1" applyAlignment="1">
      <alignment horizontal="center" vertical="center" wrapText="1"/>
    </xf>
    <xf numFmtId="3" fontId="10" fillId="0" borderId="61" xfId="1" applyNumberFormat="1" applyFont="1" applyBorder="1" applyAlignment="1">
      <alignment vertical="center"/>
    </xf>
    <xf numFmtId="0" fontId="10" fillId="0" borderId="72" xfId="1" applyFont="1" applyBorder="1" applyAlignment="1">
      <alignment horizontal="center" vertical="center"/>
    </xf>
    <xf numFmtId="0" fontId="16" fillId="0" borderId="60" xfId="1" applyFont="1" applyBorder="1" applyAlignment="1">
      <alignment vertical="center"/>
    </xf>
    <xf numFmtId="0" fontId="16" fillId="0" borderId="61" xfId="1" applyFont="1" applyBorder="1" applyAlignment="1">
      <alignment horizontal="center" vertical="center" wrapText="1"/>
    </xf>
    <xf numFmtId="0" fontId="16" fillId="0" borderId="65" xfId="1" applyFont="1" applyBorder="1" applyAlignment="1">
      <alignment horizontal="center" vertical="center" shrinkToFit="1"/>
    </xf>
    <xf numFmtId="0" fontId="10" fillId="0" borderId="60" xfId="1" applyFont="1" applyBorder="1" applyAlignment="1">
      <alignment vertical="center"/>
    </xf>
    <xf numFmtId="0" fontId="10" fillId="0" borderId="72" xfId="1" applyFont="1" applyBorder="1" applyAlignment="1">
      <alignment vertical="center"/>
    </xf>
    <xf numFmtId="0" fontId="16" fillId="0" borderId="61" xfId="1" applyFont="1" applyBorder="1" applyAlignment="1">
      <alignment vertical="center"/>
    </xf>
    <xf numFmtId="0" fontId="16" fillId="0" borderId="72" xfId="1" applyFont="1" applyBorder="1" applyAlignment="1">
      <alignment vertical="center"/>
    </xf>
    <xf numFmtId="0" fontId="16" fillId="0" borderId="87" xfId="1" applyFont="1" applyBorder="1" applyAlignment="1">
      <alignment vertical="center"/>
    </xf>
    <xf numFmtId="0" fontId="3" fillId="4" borderId="155" xfId="1" applyFont="1" applyFill="1" applyBorder="1" applyAlignment="1">
      <alignment horizontal="center" vertical="center" wrapText="1"/>
    </xf>
    <xf numFmtId="38" fontId="5" fillId="0" borderId="41" xfId="1" applyNumberFormat="1" applyFont="1" applyBorder="1" applyAlignment="1">
      <alignment horizontal="center" vertical="center"/>
    </xf>
    <xf numFmtId="176" fontId="5" fillId="0" borderId="47" xfId="1" applyNumberFormat="1" applyFont="1" applyBorder="1" applyAlignment="1">
      <alignment horizontal="center" vertical="center" wrapText="1"/>
    </xf>
    <xf numFmtId="38" fontId="11" fillId="8" borderId="48" xfId="0" applyNumberFormat="1" applyFont="1" applyFill="1" applyBorder="1" applyAlignment="1">
      <alignment horizontal="center" vertical="center"/>
    </xf>
    <xf numFmtId="40" fontId="11" fillId="8" borderId="46" xfId="0" applyNumberFormat="1" applyFont="1" applyFill="1" applyBorder="1" applyAlignment="1">
      <alignment horizontal="center" vertical="center"/>
    </xf>
    <xf numFmtId="38" fontId="11" fillId="8" borderId="49" xfId="0" applyNumberFormat="1" applyFont="1" applyFill="1" applyBorder="1" applyAlignment="1">
      <alignment horizontal="center" vertical="center"/>
    </xf>
    <xf numFmtId="40" fontId="5" fillId="0" borderId="1" xfId="1" applyNumberFormat="1" applyFont="1" applyBorder="1" applyAlignment="1">
      <alignment horizontal="center" vertical="center"/>
    </xf>
    <xf numFmtId="40" fontId="5" fillId="0" borderId="48" xfId="1" applyNumberFormat="1" applyFont="1" applyBorder="1" applyAlignment="1">
      <alignment horizontal="center" vertical="center"/>
    </xf>
    <xf numFmtId="40" fontId="5" fillId="0" borderId="115" xfId="1" applyNumberFormat="1" applyFont="1" applyBorder="1" applyAlignment="1">
      <alignment horizontal="right" vertical="center"/>
    </xf>
    <xf numFmtId="38" fontId="5" fillId="0" borderId="115" xfId="2" applyFont="1" applyFill="1" applyBorder="1" applyAlignment="1">
      <alignment horizontal="right" vertical="center"/>
    </xf>
    <xf numFmtId="40" fontId="5" fillId="0" borderId="45" xfId="1" applyNumberFormat="1" applyFont="1" applyBorder="1" applyAlignment="1">
      <alignment horizontal="right" vertical="center"/>
    </xf>
    <xf numFmtId="38" fontId="5" fillId="0" borderId="116" xfId="1" applyNumberFormat="1" applyFont="1" applyBorder="1" applyAlignment="1">
      <alignment horizontal="right" vertical="center"/>
    </xf>
    <xf numFmtId="40" fontId="5" fillId="0" borderId="60" xfId="1" applyNumberFormat="1" applyFont="1" applyBorder="1" applyAlignment="1">
      <alignment horizontal="center" vertical="center"/>
    </xf>
    <xf numFmtId="40" fontId="5" fillId="0" borderId="69" xfId="1" applyNumberFormat="1" applyFont="1" applyBorder="1" applyAlignment="1">
      <alignment horizontal="right" vertical="center"/>
    </xf>
    <xf numFmtId="49" fontId="10" fillId="0" borderId="51" xfId="2" quotePrefix="1" applyNumberFormat="1" applyFont="1" applyFill="1" applyBorder="1" applyAlignment="1">
      <alignment horizontal="center" vertical="center"/>
    </xf>
    <xf numFmtId="38" fontId="16" fillId="0" borderId="70" xfId="0" quotePrefix="1" applyNumberFormat="1" applyFont="1" applyBorder="1" applyAlignment="1">
      <alignment horizontal="center" vertical="center"/>
    </xf>
    <xf numFmtId="0" fontId="38" fillId="0" borderId="65" xfId="0" applyFont="1" applyBorder="1" applyAlignment="1">
      <alignment horizontal="center" vertical="center"/>
    </xf>
    <xf numFmtId="38" fontId="10" fillId="0" borderId="88" xfId="0" applyNumberFormat="1" applyFont="1" applyBorder="1" applyAlignment="1">
      <alignment horizontal="center" vertical="center" wrapText="1"/>
    </xf>
    <xf numFmtId="38" fontId="10" fillId="0" borderId="63" xfId="0" applyNumberFormat="1" applyFont="1" applyBorder="1" applyAlignment="1">
      <alignment horizontal="center" vertical="center" wrapText="1"/>
    </xf>
    <xf numFmtId="38" fontId="10" fillId="0" borderId="65" xfId="0" applyNumberFormat="1" applyFont="1" applyBorder="1" applyAlignment="1">
      <alignment horizontal="center" vertical="center" wrapText="1"/>
    </xf>
    <xf numFmtId="38" fontId="5" fillId="2" borderId="25" xfId="2" applyFont="1" applyFill="1" applyBorder="1" applyAlignment="1">
      <alignment horizontal="center" vertical="center" wrapText="1"/>
    </xf>
    <xf numFmtId="38" fontId="5" fillId="2" borderId="35" xfId="2" applyFont="1" applyFill="1" applyBorder="1" applyAlignment="1">
      <alignment horizontal="center" vertical="center"/>
    </xf>
    <xf numFmtId="0" fontId="5" fillId="3" borderId="24" xfId="1" applyFont="1" applyFill="1" applyBorder="1" applyAlignment="1">
      <alignment horizontal="center" vertical="center"/>
    </xf>
    <xf numFmtId="0" fontId="5" fillId="3" borderId="37" xfId="1" applyFont="1" applyFill="1" applyBorder="1" applyAlignment="1">
      <alignment horizontal="center" vertical="center"/>
    </xf>
    <xf numFmtId="0" fontId="5" fillId="3" borderId="48" xfId="1" applyFont="1" applyFill="1" applyBorder="1" applyAlignment="1">
      <alignment horizontal="center" vertical="center"/>
    </xf>
    <xf numFmtId="0" fontId="3" fillId="2" borderId="17" xfId="1" applyFont="1" applyFill="1" applyBorder="1" applyAlignment="1">
      <alignment horizontal="distributed" vertical="center" justifyLastLine="1"/>
    </xf>
    <xf numFmtId="0" fontId="3" fillId="2" borderId="18" xfId="1" applyFont="1" applyFill="1" applyBorder="1" applyAlignment="1">
      <alignment horizontal="distributed" vertical="center" justifyLastLine="1"/>
    </xf>
    <xf numFmtId="0" fontId="13" fillId="2" borderId="18" xfId="1" applyFont="1" applyFill="1" applyBorder="1" applyAlignment="1">
      <alignment horizontal="distributed" vertical="center" justifyLastLine="1"/>
    </xf>
    <xf numFmtId="0" fontId="13" fillId="3" borderId="17" xfId="1" applyFont="1" applyFill="1" applyBorder="1" applyAlignment="1">
      <alignment horizontal="distributed" vertical="center" wrapText="1" indent="4"/>
    </xf>
    <xf numFmtId="0" fontId="13" fillId="3" borderId="18" xfId="1" applyFont="1" applyFill="1" applyBorder="1" applyAlignment="1">
      <alignment horizontal="distributed" vertical="center" indent="4"/>
    </xf>
    <xf numFmtId="0" fontId="5" fillId="3" borderId="25" xfId="1" applyFont="1" applyFill="1" applyBorder="1" applyAlignment="1">
      <alignment horizontal="center" vertical="center"/>
    </xf>
    <xf numFmtId="0" fontId="5" fillId="3" borderId="35" xfId="1" applyFont="1" applyFill="1" applyBorder="1" applyAlignment="1">
      <alignment horizontal="center" vertical="center"/>
    </xf>
    <xf numFmtId="0" fontId="5" fillId="3" borderId="25" xfId="1" applyFont="1" applyFill="1" applyBorder="1" applyAlignment="1">
      <alignment horizontal="center" vertical="center" wrapText="1"/>
    </xf>
    <xf numFmtId="0" fontId="5" fillId="0" borderId="36" xfId="1" applyFont="1" applyBorder="1" applyAlignment="1">
      <alignment horizontal="center" vertical="center"/>
    </xf>
    <xf numFmtId="0" fontId="15" fillId="0" borderId="47" xfId="1" applyFont="1" applyBorder="1" applyAlignment="1">
      <alignment vertical="center"/>
    </xf>
    <xf numFmtId="38" fontId="10" fillId="0" borderId="88" xfId="0" applyNumberFormat="1" applyFont="1" applyBorder="1" applyAlignment="1">
      <alignment horizontal="center" vertical="center"/>
    </xf>
    <xf numFmtId="38" fontId="10" fillId="0" borderId="63" xfId="0" applyNumberFormat="1" applyFont="1" applyBorder="1" applyAlignment="1">
      <alignment horizontal="center" vertical="center"/>
    </xf>
    <xf numFmtId="38" fontId="10" fillId="0" borderId="65" xfId="0" applyNumberFormat="1" applyFont="1" applyBorder="1" applyAlignment="1">
      <alignment horizontal="center" vertical="center"/>
    </xf>
    <xf numFmtId="38" fontId="40" fillId="0" borderId="70" xfId="0" applyNumberFormat="1" applyFont="1" applyBorder="1" applyAlignment="1">
      <alignment horizontal="center" vertical="center"/>
    </xf>
    <xf numFmtId="0" fontId="0" fillId="0" borderId="65" xfId="0" applyBorder="1" applyAlignment="1">
      <alignment horizontal="center" vertical="center"/>
    </xf>
    <xf numFmtId="0" fontId="3" fillId="0" borderId="0" xfId="1" applyFont="1" applyAlignment="1">
      <alignment vertical="center"/>
    </xf>
    <xf numFmtId="0" fontId="7" fillId="0" borderId="1" xfId="1" applyFont="1" applyBorder="1" applyAlignment="1">
      <alignment horizontal="center" vertical="center"/>
    </xf>
    <xf numFmtId="0" fontId="10" fillId="0" borderId="2" xfId="1" applyFont="1" applyBorder="1" applyAlignment="1">
      <alignment vertical="center" wrapText="1"/>
    </xf>
    <xf numFmtId="0" fontId="10" fillId="0" borderId="3" xfId="1" applyFont="1" applyBorder="1" applyAlignment="1">
      <alignment vertical="center" wrapText="1"/>
    </xf>
    <xf numFmtId="0" fontId="10" fillId="0" borderId="9" xfId="1" applyFont="1" applyBorder="1" applyAlignment="1">
      <alignment vertical="center" wrapText="1"/>
    </xf>
    <xf numFmtId="0" fontId="10" fillId="0" borderId="10" xfId="1" applyFont="1" applyBorder="1" applyAlignment="1">
      <alignment vertical="center" wrapText="1"/>
    </xf>
    <xf numFmtId="0" fontId="10" fillId="0" borderId="41" xfId="1" applyFont="1" applyBorder="1" applyAlignment="1">
      <alignment vertical="center" wrapText="1"/>
    </xf>
    <xf numFmtId="0" fontId="10" fillId="0" borderId="42" xfId="1" applyFont="1" applyBorder="1" applyAlignment="1">
      <alignment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43" xfId="1" applyFont="1" applyBorder="1" applyAlignment="1">
      <alignment horizontal="center" vertical="center"/>
    </xf>
    <xf numFmtId="0" fontId="5" fillId="0" borderId="44"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3" fillId="0" borderId="13" xfId="1" applyFont="1" applyBorder="1" applyAlignment="1">
      <alignment horizontal="center" vertical="center" justifyLastLine="1"/>
    </xf>
    <xf numFmtId="0" fontId="3" fillId="0" borderId="14" xfId="1" applyFont="1" applyBorder="1" applyAlignment="1">
      <alignment horizontal="center" vertical="center" justifyLastLine="1"/>
    </xf>
    <xf numFmtId="0" fontId="3" fillId="0" borderId="15" xfId="1" applyFont="1" applyBorder="1" applyAlignment="1">
      <alignment horizontal="center" vertical="center" justifyLastLine="1"/>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13" fillId="0" borderId="17" xfId="1" applyFont="1" applyBorder="1" applyAlignment="1">
      <alignment horizontal="center" vertical="center"/>
    </xf>
    <xf numFmtId="0" fontId="13"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37" xfId="1" applyFont="1" applyBorder="1" applyAlignment="1">
      <alignment horizontal="center" vertical="center"/>
    </xf>
    <xf numFmtId="0" fontId="5" fillId="0" borderId="33" xfId="1" applyFont="1" applyBorder="1" applyAlignment="1">
      <alignment horizontal="center" vertical="center"/>
    </xf>
    <xf numFmtId="0" fontId="15" fillId="0" borderId="12" xfId="1" applyFont="1" applyBorder="1" applyAlignment="1">
      <alignment vertical="center"/>
    </xf>
    <xf numFmtId="0" fontId="15" fillId="0" borderId="44" xfId="1" applyFont="1" applyBorder="1" applyAlignment="1">
      <alignment vertical="center"/>
    </xf>
    <xf numFmtId="0" fontId="14" fillId="0" borderId="39" xfId="1" applyFont="1" applyBorder="1" applyAlignment="1">
      <alignment horizontal="center" vertical="center" wrapText="1"/>
    </xf>
    <xf numFmtId="0" fontId="15" fillId="0" borderId="48" xfId="1" applyFont="1" applyBorder="1" applyAlignment="1">
      <alignment horizontal="center" vertical="center" wrapText="1"/>
    </xf>
    <xf numFmtId="0" fontId="5" fillId="2" borderId="24"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48" xfId="1" applyFont="1" applyFill="1" applyBorder="1" applyAlignment="1">
      <alignment horizontal="center" vertical="center"/>
    </xf>
    <xf numFmtId="38" fontId="5" fillId="2" borderId="25" xfId="2" applyFont="1" applyFill="1" applyBorder="1" applyAlignment="1">
      <alignment horizontal="center" vertical="center"/>
    </xf>
    <xf numFmtId="0" fontId="5" fillId="0" borderId="37" xfId="1" applyFont="1" applyBorder="1" applyAlignment="1">
      <alignment horizontal="center" vertical="center" shrinkToFit="1"/>
    </xf>
    <xf numFmtId="0" fontId="15" fillId="0" borderId="48" xfId="1" applyFont="1" applyBorder="1" applyAlignment="1">
      <alignment vertical="center"/>
    </xf>
    <xf numFmtId="0" fontId="5" fillId="0" borderId="35" xfId="1" applyFont="1" applyBorder="1" applyAlignment="1">
      <alignment horizontal="center" vertical="center" shrinkToFit="1"/>
    </xf>
    <xf numFmtId="0" fontId="15" fillId="0" borderId="46" xfId="1" applyFont="1" applyBorder="1" applyAlignment="1">
      <alignment vertical="center"/>
    </xf>
    <xf numFmtId="0" fontId="5" fillId="0" borderId="32" xfId="1" applyFont="1" applyBorder="1" applyAlignment="1">
      <alignment horizontal="center" vertical="center"/>
    </xf>
    <xf numFmtId="0" fontId="15" fillId="0" borderId="40" xfId="1" applyFont="1" applyBorder="1" applyAlignment="1">
      <alignment horizontal="center" vertical="center"/>
    </xf>
    <xf numFmtId="0" fontId="15" fillId="0" borderId="50" xfId="1" applyFont="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5" xfId="1" applyFont="1" applyBorder="1" applyAlignment="1">
      <alignment horizontal="center" vertical="center" wrapText="1"/>
    </xf>
    <xf numFmtId="0" fontId="15" fillId="0" borderId="46" xfId="1" applyFont="1" applyBorder="1" applyAlignment="1">
      <alignment vertical="center" wrapText="1"/>
    </xf>
    <xf numFmtId="0" fontId="10" fillId="0" borderId="36" xfId="1" applyFont="1" applyBorder="1" applyAlignment="1">
      <alignment horizontal="center" vertical="center" shrinkToFit="1"/>
    </xf>
    <xf numFmtId="0" fontId="15" fillId="0" borderId="47" xfId="1" applyFont="1" applyBorder="1" applyAlignment="1">
      <alignment horizontal="center" vertical="center" shrinkToFit="1"/>
    </xf>
    <xf numFmtId="0" fontId="14" fillId="0" borderId="37" xfId="1" applyFont="1" applyBorder="1" applyAlignment="1">
      <alignment horizontal="center" vertical="center" wrapText="1"/>
    </xf>
    <xf numFmtId="0" fontId="15" fillId="0" borderId="47" xfId="1" applyFont="1" applyBorder="1" applyAlignment="1">
      <alignment vertical="center" shrinkToFit="1"/>
    </xf>
    <xf numFmtId="38" fontId="16" fillId="0" borderId="88" xfId="1" applyNumberFormat="1" applyFont="1" applyBorder="1" applyAlignment="1">
      <alignment horizontal="center" vertical="center"/>
    </xf>
    <xf numFmtId="0" fontId="0" fillId="0" borderId="71" xfId="0" applyBorder="1" applyAlignment="1">
      <alignment horizontal="center" vertical="center"/>
    </xf>
    <xf numFmtId="0" fontId="5" fillId="0" borderId="95" xfId="1" applyFont="1" applyBorder="1" applyAlignment="1">
      <alignment horizontal="center" vertical="center"/>
    </xf>
    <xf numFmtId="0" fontId="5" fillId="0" borderId="93" xfId="1" applyFont="1" applyBorder="1" applyAlignment="1">
      <alignment horizontal="center" vertical="center"/>
    </xf>
    <xf numFmtId="0" fontId="5" fillId="0" borderId="96" xfId="1" applyFont="1" applyBorder="1" applyAlignment="1">
      <alignment horizontal="center" vertical="center"/>
    </xf>
    <xf numFmtId="0" fontId="5" fillId="0" borderId="14" xfId="1" applyFont="1" applyBorder="1" applyAlignment="1">
      <alignment horizontal="center" vertical="center"/>
    </xf>
    <xf numFmtId="0" fontId="2" fillId="0" borderId="14" xfId="1" applyBorder="1" applyAlignment="1">
      <alignment vertical="center"/>
    </xf>
    <xf numFmtId="0" fontId="10" fillId="0" borderId="104"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5" fillId="0" borderId="88" xfId="1" applyFont="1" applyBorder="1" applyAlignment="1">
      <alignment horizontal="center" vertical="center"/>
    </xf>
    <xf numFmtId="0" fontId="5" fillId="0" borderId="63" xfId="1" applyFont="1" applyBorder="1" applyAlignment="1">
      <alignment horizontal="center" vertical="center"/>
    </xf>
    <xf numFmtId="0" fontId="5" fillId="0" borderId="65" xfId="1" applyFont="1" applyBorder="1" applyAlignment="1">
      <alignment horizontal="center" vertical="center"/>
    </xf>
    <xf numFmtId="0" fontId="5" fillId="2" borderId="57" xfId="1" applyFont="1" applyFill="1" applyBorder="1" applyAlignment="1">
      <alignment horizontal="center" vertical="center"/>
    </xf>
    <xf numFmtId="0" fontId="15" fillId="2" borderId="72" xfId="1" applyFont="1" applyFill="1" applyBorder="1" applyAlignment="1">
      <alignment horizontal="center" vertical="center"/>
    </xf>
    <xf numFmtId="0" fontId="15" fillId="2" borderId="98" xfId="1" applyFont="1" applyFill="1" applyBorder="1" applyAlignment="1">
      <alignment horizontal="center" vertical="center"/>
    </xf>
    <xf numFmtId="0" fontId="5" fillId="0" borderId="2" xfId="1" applyFont="1" applyBorder="1" applyAlignment="1">
      <alignment horizontal="center" vertical="center"/>
    </xf>
    <xf numFmtId="0" fontId="5" fillId="0" borderId="9" xfId="1" applyFont="1" applyBorder="1" applyAlignment="1">
      <alignment horizontal="center" vertical="center"/>
    </xf>
    <xf numFmtId="0" fontId="5" fillId="0" borderId="41"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38" fontId="3" fillId="0" borderId="105" xfId="2" applyFont="1" applyFill="1" applyBorder="1" applyAlignment="1">
      <alignment horizontal="center" vertical="center"/>
    </xf>
    <xf numFmtId="38" fontId="3" fillId="0" borderId="106" xfId="2" applyFont="1" applyFill="1" applyBorder="1" applyAlignment="1">
      <alignment horizontal="center" vertical="center"/>
    </xf>
    <xf numFmtId="38" fontId="3" fillId="0" borderId="107" xfId="2" applyFont="1" applyFill="1" applyBorder="1" applyAlignment="1">
      <alignment horizontal="center" vertical="center"/>
    </xf>
    <xf numFmtId="38" fontId="3" fillId="0" borderId="108" xfId="2" applyFont="1" applyFill="1" applyBorder="1" applyAlignment="1">
      <alignment horizontal="center" vertical="center"/>
    </xf>
    <xf numFmtId="0" fontId="11" fillId="0" borderId="109" xfId="1" applyFont="1" applyBorder="1" applyAlignment="1">
      <alignment horizontal="center" vertical="center" justifyLastLine="1"/>
    </xf>
    <xf numFmtId="0" fontId="11" fillId="0" borderId="29" xfId="1" applyFont="1" applyBorder="1" applyAlignment="1">
      <alignment horizontal="center" vertical="center" justifyLastLine="1"/>
    </xf>
    <xf numFmtId="0" fontId="11" fillId="0" borderId="110" xfId="1" applyFont="1" applyBorder="1" applyAlignment="1">
      <alignment horizontal="center" vertical="center" justifyLastLine="1"/>
    </xf>
    <xf numFmtId="0" fontId="11" fillId="2" borderId="28" xfId="1" applyFont="1" applyFill="1" applyBorder="1" applyAlignment="1">
      <alignment horizontal="distributed" vertical="center" justifyLastLine="1"/>
    </xf>
    <xf numFmtId="0" fontId="11" fillId="2" borderId="29" xfId="1" applyFont="1" applyFill="1" applyBorder="1" applyAlignment="1">
      <alignment horizontal="distributed" vertical="center" justifyLastLine="1"/>
    </xf>
    <xf numFmtId="0" fontId="11" fillId="2" borderId="30" xfId="1" applyFont="1" applyFill="1" applyBorder="1" applyAlignment="1">
      <alignment horizontal="distributed" vertical="center" justifyLastLine="1"/>
    </xf>
    <xf numFmtId="0" fontId="9" fillId="3" borderId="104" xfId="1" applyFont="1" applyFill="1" applyBorder="1" applyAlignment="1">
      <alignment horizontal="distributed" vertical="center" justifyLastLine="1"/>
    </xf>
    <xf numFmtId="0" fontId="9" fillId="3" borderId="22" xfId="1" applyFont="1" applyFill="1" applyBorder="1" applyAlignment="1">
      <alignment horizontal="distributed" vertical="center" justifyLastLine="1"/>
    </xf>
    <xf numFmtId="38" fontId="11" fillId="0" borderId="21" xfId="2" applyFont="1" applyFill="1" applyBorder="1" applyAlignment="1">
      <alignment horizontal="center" vertical="center"/>
    </xf>
    <xf numFmtId="38" fontId="11" fillId="0" borderId="23" xfId="2" applyFont="1" applyFill="1" applyBorder="1" applyAlignment="1">
      <alignment horizontal="center" vertical="center"/>
    </xf>
    <xf numFmtId="38" fontId="11" fillId="2" borderId="104" xfId="2" applyFont="1" applyFill="1" applyBorder="1" applyAlignment="1">
      <alignment horizontal="center" vertical="center"/>
    </xf>
    <xf numFmtId="38" fontId="11" fillId="2" borderId="22" xfId="2" applyFont="1" applyFill="1" applyBorder="1" applyAlignment="1">
      <alignment horizontal="center" vertical="center"/>
    </xf>
    <xf numFmtId="38" fontId="11" fillId="2" borderId="23" xfId="2" applyFont="1" applyFill="1" applyBorder="1" applyAlignment="1">
      <alignment horizontal="center" vertical="center"/>
    </xf>
    <xf numFmtId="0" fontId="9" fillId="3" borderId="111" xfId="1" applyFont="1" applyFill="1" applyBorder="1" applyAlignment="1">
      <alignment horizontal="distributed" vertical="center" justifyLastLine="1"/>
    </xf>
    <xf numFmtId="0" fontId="5" fillId="0" borderId="69" xfId="1" applyFont="1" applyBorder="1" applyAlignment="1">
      <alignment horizontal="center" vertical="center"/>
    </xf>
    <xf numFmtId="0" fontId="5" fillId="0" borderId="61" xfId="1" applyFont="1" applyBorder="1" applyAlignment="1">
      <alignment horizontal="center" vertical="center"/>
    </xf>
    <xf numFmtId="0" fontId="5" fillId="0" borderId="70" xfId="1" applyFont="1" applyBorder="1" applyAlignment="1">
      <alignment horizontal="center" vertical="center"/>
    </xf>
    <xf numFmtId="0" fontId="5" fillId="0" borderId="60" xfId="1" applyFont="1" applyBorder="1" applyAlignment="1">
      <alignment horizontal="center" vertical="center"/>
    </xf>
    <xf numFmtId="0" fontId="5" fillId="0" borderId="39" xfId="1" applyFont="1" applyBorder="1" applyAlignment="1">
      <alignment horizontal="center" vertical="center"/>
    </xf>
    <xf numFmtId="0" fontId="5" fillId="2" borderId="58"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101" xfId="1" applyFont="1" applyFill="1" applyBorder="1" applyAlignment="1">
      <alignment horizontal="center" vertical="center"/>
    </xf>
    <xf numFmtId="0" fontId="5" fillId="2" borderId="56"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100" xfId="1" applyFont="1" applyFill="1" applyBorder="1" applyAlignment="1">
      <alignment horizontal="center" vertical="center"/>
    </xf>
    <xf numFmtId="38" fontId="5" fillId="3" borderId="112" xfId="2" applyFont="1" applyFill="1" applyBorder="1" applyAlignment="1">
      <alignment horizontal="center" vertical="center" wrapText="1"/>
    </xf>
    <xf numFmtId="38" fontId="5" fillId="3" borderId="114" xfId="2" applyFont="1" applyFill="1" applyBorder="1" applyAlignment="1">
      <alignment horizontal="center" vertical="center" wrapText="1"/>
    </xf>
    <xf numFmtId="38" fontId="5" fillId="3" borderId="116" xfId="2" applyFont="1" applyFill="1" applyBorder="1" applyAlignment="1">
      <alignment horizontal="center" vertical="center" wrapText="1"/>
    </xf>
    <xf numFmtId="0" fontId="5" fillId="6" borderId="59" xfId="1" applyFont="1" applyFill="1" applyBorder="1" applyAlignment="1">
      <alignment horizontal="center" vertical="center"/>
    </xf>
    <xf numFmtId="0" fontId="15" fillId="6" borderId="71" xfId="1" applyFont="1" applyFill="1" applyBorder="1" applyAlignment="1">
      <alignment horizontal="center" vertical="center"/>
    </xf>
    <xf numFmtId="0" fontId="15" fillId="6" borderId="102" xfId="1" applyFont="1" applyFill="1" applyBorder="1" applyAlignment="1">
      <alignment horizontal="center" vertical="center"/>
    </xf>
    <xf numFmtId="0" fontId="5" fillId="3" borderId="56" xfId="1" applyFont="1" applyFill="1" applyBorder="1" applyAlignment="1">
      <alignment horizontal="center" vertical="center"/>
    </xf>
    <xf numFmtId="0" fontId="15" fillId="3" borderId="61" xfId="1" applyFont="1" applyFill="1" applyBorder="1" applyAlignment="1">
      <alignment horizontal="center" vertical="center"/>
    </xf>
    <xf numFmtId="0" fontId="15" fillId="3" borderId="100" xfId="1" applyFont="1" applyFill="1" applyBorder="1" applyAlignment="1">
      <alignment horizontal="center" vertical="center"/>
    </xf>
    <xf numFmtId="0" fontId="5" fillId="6" borderId="90" xfId="1" applyFont="1" applyFill="1" applyBorder="1" applyAlignment="1">
      <alignment horizontal="center" vertical="center"/>
    </xf>
    <xf numFmtId="0" fontId="5" fillId="6" borderId="89" xfId="1" applyFont="1" applyFill="1" applyBorder="1" applyAlignment="1">
      <alignment horizontal="center" vertical="center"/>
    </xf>
    <xf numFmtId="0" fontId="5" fillId="6" borderId="113" xfId="1" applyFont="1" applyFill="1" applyBorder="1" applyAlignment="1">
      <alignment horizontal="center" vertical="center"/>
    </xf>
    <xf numFmtId="0" fontId="5" fillId="3" borderId="38" xfId="1" applyFont="1" applyFill="1" applyBorder="1" applyAlignment="1">
      <alignment horizontal="center" vertical="center"/>
    </xf>
    <xf numFmtId="0" fontId="5" fillId="6" borderId="115" xfId="1" applyFont="1" applyFill="1" applyBorder="1" applyAlignment="1">
      <alignment horizontal="center" vertical="center"/>
    </xf>
    <xf numFmtId="0" fontId="5" fillId="3" borderId="49" xfId="1" applyFont="1" applyFill="1" applyBorder="1" applyAlignment="1">
      <alignment horizontal="center" vertical="center"/>
    </xf>
    <xf numFmtId="0" fontId="15" fillId="6" borderId="113" xfId="1" applyFont="1" applyFill="1" applyBorder="1" applyAlignment="1">
      <alignment horizontal="center" vertical="center"/>
    </xf>
    <xf numFmtId="0" fontId="15" fillId="6" borderId="115" xfId="1" applyFont="1" applyFill="1" applyBorder="1" applyAlignment="1">
      <alignment horizontal="center" vertical="center"/>
    </xf>
    <xf numFmtId="0" fontId="14" fillId="0" borderId="34" xfId="1" applyFont="1" applyBorder="1" applyAlignment="1">
      <alignment horizontal="center" vertical="center" wrapText="1"/>
    </xf>
    <xf numFmtId="0" fontId="14" fillId="0" borderId="45"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0" xfId="1" applyFont="1" applyBorder="1" applyAlignment="1">
      <alignment horizontal="center" vertical="center"/>
    </xf>
    <xf numFmtId="0" fontId="15" fillId="0" borderId="42" xfId="1" applyFont="1" applyBorder="1" applyAlignment="1">
      <alignment horizontal="center" vertical="center"/>
    </xf>
    <xf numFmtId="38" fontId="5" fillId="2" borderId="62" xfId="2" applyFont="1" applyFill="1" applyBorder="1" applyAlignment="1">
      <alignment horizontal="center" vertical="center"/>
    </xf>
    <xf numFmtId="38" fontId="5" fillId="2" borderId="46" xfId="2" applyFont="1" applyFill="1" applyBorder="1" applyAlignment="1">
      <alignment horizontal="center" vertical="center"/>
    </xf>
    <xf numFmtId="38" fontId="5" fillId="2" borderId="52" xfId="2" applyFont="1" applyFill="1" applyBorder="1" applyAlignment="1">
      <alignment horizontal="center" vertical="center" wrapText="1"/>
    </xf>
    <xf numFmtId="38" fontId="5" fillId="2" borderId="36" xfId="2" applyFont="1" applyFill="1" applyBorder="1" applyAlignment="1">
      <alignment horizontal="center" vertical="center" wrapText="1"/>
    </xf>
    <xf numFmtId="38" fontId="5" fillId="2" borderId="47" xfId="2" applyFont="1" applyFill="1" applyBorder="1" applyAlignment="1">
      <alignment horizontal="center" vertical="center" wrapText="1"/>
    </xf>
    <xf numFmtId="38" fontId="5" fillId="3" borderId="62" xfId="2" applyFont="1" applyFill="1" applyBorder="1" applyAlignment="1">
      <alignment horizontal="center" vertical="center"/>
    </xf>
    <xf numFmtId="38" fontId="5" fillId="3" borderId="35" xfId="2" applyFont="1" applyFill="1" applyBorder="1" applyAlignment="1">
      <alignment horizontal="center" vertical="center"/>
    </xf>
    <xf numFmtId="38" fontId="5" fillId="3" borderId="46" xfId="2" applyFont="1" applyFill="1" applyBorder="1" applyAlignment="1">
      <alignment horizontal="center" vertical="center"/>
    </xf>
    <xf numFmtId="176" fontId="5" fillId="0" borderId="14" xfId="1" applyNumberFormat="1" applyFont="1" applyBorder="1" applyAlignment="1">
      <alignment horizontal="left" vertical="center"/>
    </xf>
    <xf numFmtId="38" fontId="10" fillId="0" borderId="88" xfId="1" applyNumberFormat="1" applyFont="1" applyBorder="1" applyAlignment="1">
      <alignment horizontal="center" vertical="center"/>
    </xf>
    <xf numFmtId="38" fontId="10" fillId="0" borderId="63" xfId="1" applyNumberFormat="1" applyFont="1" applyBorder="1" applyAlignment="1">
      <alignment horizontal="center" vertical="center"/>
    </xf>
    <xf numFmtId="38" fontId="10" fillId="0" borderId="65" xfId="1" applyNumberFormat="1" applyFont="1" applyBorder="1" applyAlignment="1">
      <alignment horizontal="center" vertical="center"/>
    </xf>
    <xf numFmtId="40" fontId="9" fillId="0" borderId="70" xfId="1" applyNumberFormat="1" applyFont="1" applyBorder="1" applyAlignment="1">
      <alignment horizontal="center" vertical="center" wrapText="1"/>
    </xf>
    <xf numFmtId="40" fontId="9" fillId="0" borderId="63" xfId="1" applyNumberFormat="1" applyFont="1" applyBorder="1" applyAlignment="1">
      <alignment horizontal="center" vertical="center" wrapText="1"/>
    </xf>
    <xf numFmtId="40" fontId="9" fillId="0" borderId="87" xfId="1" applyNumberFormat="1" applyFont="1" applyBorder="1" applyAlignment="1">
      <alignment horizontal="center" vertical="center" wrapText="1"/>
    </xf>
    <xf numFmtId="38" fontId="10" fillId="0" borderId="115" xfId="2" applyFont="1" applyFill="1" applyBorder="1" applyAlignment="1">
      <alignment horizontal="center" vertical="center" wrapText="1"/>
    </xf>
    <xf numFmtId="0" fontId="35" fillId="0" borderId="42" xfId="0" applyFont="1" applyBorder="1" applyAlignment="1">
      <alignment vertical="center" wrapText="1"/>
    </xf>
    <xf numFmtId="38" fontId="10" fillId="0" borderId="70" xfId="2" applyFont="1" applyFill="1" applyBorder="1" applyAlignment="1">
      <alignment vertical="center" wrapText="1"/>
    </xf>
    <xf numFmtId="38" fontId="10" fillId="0" borderId="65" xfId="2" applyFont="1" applyFill="1" applyBorder="1" applyAlignment="1">
      <alignment vertical="center" wrapText="1"/>
    </xf>
    <xf numFmtId="38" fontId="10" fillId="0" borderId="95" xfId="1" applyNumberFormat="1" applyFont="1" applyBorder="1" applyAlignment="1">
      <alignment horizontal="center" vertical="center"/>
    </xf>
    <xf numFmtId="0" fontId="0" fillId="0" borderId="93" xfId="0" applyBorder="1" applyAlignment="1">
      <alignment horizontal="center" vertical="center"/>
    </xf>
    <xf numFmtId="0" fontId="0" fillId="0" borderId="96" xfId="0" applyBorder="1" applyAlignment="1">
      <alignment horizontal="center" vertical="center"/>
    </xf>
    <xf numFmtId="40" fontId="9" fillId="0" borderId="113" xfId="1" applyNumberFormat="1" applyFont="1" applyBorder="1" applyAlignment="1">
      <alignment horizontal="left" vertical="center" wrapText="1"/>
    </xf>
    <xf numFmtId="40" fontId="9" fillId="0" borderId="0" xfId="1" applyNumberFormat="1" applyFont="1" applyAlignment="1">
      <alignment horizontal="left" vertical="center" wrapText="1"/>
    </xf>
    <xf numFmtId="40" fontId="9" fillId="0" borderId="139" xfId="1" applyNumberFormat="1" applyFont="1" applyBorder="1" applyAlignment="1">
      <alignment horizontal="center" vertical="center" wrapText="1"/>
    </xf>
    <xf numFmtId="40" fontId="9" fillId="0" borderId="14" xfId="1" applyNumberFormat="1" applyFont="1" applyBorder="1" applyAlignment="1">
      <alignment horizontal="center" vertical="center" wrapText="1"/>
    </xf>
    <xf numFmtId="40" fontId="9" fillId="0" borderId="160" xfId="1" applyNumberFormat="1" applyFont="1" applyBorder="1" applyAlignment="1">
      <alignment horizontal="center" vertical="center" wrapText="1"/>
    </xf>
    <xf numFmtId="38" fontId="10" fillId="0" borderId="70" xfId="2" applyFont="1" applyFill="1" applyBorder="1" applyAlignment="1">
      <alignment horizontal="center" vertical="center" wrapText="1"/>
    </xf>
    <xf numFmtId="0" fontId="35" fillId="0" borderId="65" xfId="0" applyFont="1" applyBorder="1" applyAlignment="1">
      <alignment vertical="center" wrapText="1"/>
    </xf>
    <xf numFmtId="38" fontId="3" fillId="2" borderId="140" xfId="2" applyFont="1" applyFill="1" applyBorder="1" applyAlignment="1">
      <alignment horizontal="center" vertical="center"/>
    </xf>
    <xf numFmtId="0" fontId="13" fillId="2" borderId="142" xfId="1" applyFont="1" applyFill="1" applyBorder="1" applyAlignment="1">
      <alignment horizontal="center" vertical="center"/>
    </xf>
    <xf numFmtId="0" fontId="13" fillId="2" borderId="143" xfId="1" applyFont="1" applyFill="1" applyBorder="1" applyAlignment="1">
      <alignment horizontal="center" vertical="center"/>
    </xf>
    <xf numFmtId="38" fontId="13" fillId="6" borderId="141" xfId="2" applyFont="1" applyFill="1" applyBorder="1" applyAlignment="1">
      <alignment horizontal="center" vertical="center"/>
    </xf>
    <xf numFmtId="0" fontId="13" fillId="6" borderId="68" xfId="1" applyFont="1" applyFill="1" applyBorder="1" applyAlignment="1">
      <alignment horizontal="center" vertical="center"/>
    </xf>
    <xf numFmtId="0" fontId="13" fillId="6" borderId="99" xfId="1" applyFont="1" applyFill="1" applyBorder="1" applyAlignment="1">
      <alignment horizontal="center" vertical="center"/>
    </xf>
    <xf numFmtId="49" fontId="7" fillId="0" borderId="6"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30" fillId="5" borderId="149" xfId="1" applyNumberFormat="1" applyFont="1" applyFill="1" applyBorder="1" applyAlignment="1">
      <alignment horizontal="center" vertical="center"/>
    </xf>
    <xf numFmtId="49" fontId="30" fillId="5" borderId="18" xfId="1" applyNumberFormat="1" applyFont="1" applyFill="1" applyBorder="1" applyAlignment="1">
      <alignment horizontal="center" vertical="center"/>
    </xf>
    <xf numFmtId="0" fontId="3" fillId="4" borderId="2"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3" fillId="4" borderId="150" xfId="1" applyFont="1" applyFill="1" applyBorder="1" applyAlignment="1">
      <alignment horizontal="center" vertical="center" wrapText="1"/>
    </xf>
    <xf numFmtId="0" fontId="3" fillId="4" borderId="67"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2" fillId="2" borderId="22" xfId="1" applyFill="1" applyBorder="1" applyAlignment="1">
      <alignment horizontal="center" vertical="center" wrapText="1"/>
    </xf>
    <xf numFmtId="0" fontId="15" fillId="3" borderId="104" xfId="1" applyFont="1" applyFill="1" applyBorder="1" applyAlignment="1">
      <alignment horizontal="center" vertical="center" wrapText="1"/>
    </xf>
    <xf numFmtId="0" fontId="2" fillId="3" borderId="22" xfId="1" applyFill="1" applyBorder="1" applyAlignment="1">
      <alignment horizontal="center" vertical="center" wrapText="1"/>
    </xf>
    <xf numFmtId="0" fontId="2" fillId="3" borderId="111" xfId="1" applyFill="1" applyBorder="1" applyAlignment="1">
      <alignment horizontal="center" vertical="center" wrapText="1"/>
    </xf>
    <xf numFmtId="0" fontId="15" fillId="2" borderId="23" xfId="1" applyFont="1" applyFill="1" applyBorder="1" applyAlignment="1">
      <alignment horizontal="center" vertical="center" wrapText="1"/>
    </xf>
    <xf numFmtId="0" fontId="15" fillId="3" borderId="22" xfId="1" applyFont="1" applyFill="1" applyBorder="1" applyAlignment="1">
      <alignment horizontal="center" vertical="center" wrapText="1"/>
    </xf>
    <xf numFmtId="0" fontId="10" fillId="2" borderId="51" xfId="1" applyFont="1" applyFill="1" applyBorder="1" applyAlignment="1">
      <alignment horizontal="center" vertical="center" wrapText="1"/>
    </xf>
    <xf numFmtId="0" fontId="10" fillId="2" borderId="130" xfId="1" applyFont="1" applyFill="1" applyBorder="1" applyAlignment="1">
      <alignment horizontal="center" vertical="center" wrapText="1"/>
    </xf>
    <xf numFmtId="0" fontId="10" fillId="2" borderId="62" xfId="1" applyFont="1" applyFill="1" applyBorder="1" applyAlignment="1">
      <alignment horizontal="center" vertical="center" wrapText="1"/>
    </xf>
    <xf numFmtId="0" fontId="10" fillId="2" borderId="136" xfId="1" applyFont="1" applyFill="1" applyBorder="1" applyAlignment="1">
      <alignment horizontal="center" vertical="center" wrapText="1"/>
    </xf>
    <xf numFmtId="0" fontId="10" fillId="3" borderId="92"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136" xfId="1" applyFont="1" applyFill="1" applyBorder="1" applyAlignment="1">
      <alignment horizontal="center" vertical="center" wrapText="1"/>
    </xf>
    <xf numFmtId="0" fontId="10" fillId="3" borderId="76" xfId="1" applyFont="1" applyFill="1" applyBorder="1" applyAlignment="1">
      <alignment horizontal="center" vertical="center" wrapText="1"/>
    </xf>
    <xf numFmtId="0" fontId="10" fillId="3" borderId="160" xfId="1" applyFont="1" applyFill="1" applyBorder="1" applyAlignment="1">
      <alignment horizontal="center" vertical="center" wrapText="1"/>
    </xf>
    <xf numFmtId="0" fontId="10" fillId="4" borderId="112" xfId="1" applyFont="1" applyFill="1" applyBorder="1" applyAlignment="1">
      <alignment horizontal="center" vertical="center" wrapText="1"/>
    </xf>
    <xf numFmtId="0" fontId="10" fillId="4" borderId="151" xfId="1" applyFont="1" applyFill="1" applyBorder="1" applyAlignment="1">
      <alignment horizontal="center" vertical="center" wrapText="1"/>
    </xf>
    <xf numFmtId="38" fontId="11" fillId="8" borderId="63" xfId="0" applyNumberFormat="1" applyFont="1" applyFill="1" applyBorder="1" applyAlignment="1">
      <alignment horizontal="center" vertical="center"/>
    </xf>
    <xf numFmtId="38" fontId="0" fillId="0" borderId="71" xfId="0" applyNumberFormat="1" applyBorder="1" applyAlignment="1">
      <alignment horizontal="center" vertical="center"/>
    </xf>
    <xf numFmtId="0" fontId="5" fillId="0" borderId="87" xfId="1" applyFont="1" applyBorder="1" applyAlignment="1">
      <alignment horizontal="center" vertical="center"/>
    </xf>
    <xf numFmtId="40" fontId="5" fillId="0" borderId="90" xfId="1" applyNumberFormat="1" applyFont="1" applyBorder="1" applyAlignment="1">
      <alignment horizontal="center" vertical="center"/>
    </xf>
    <xf numFmtId="40" fontId="5" fillId="0" borderId="76" xfId="1" applyNumberFormat="1" applyFont="1" applyBorder="1" applyAlignment="1">
      <alignment horizontal="center" vertical="center"/>
    </xf>
    <xf numFmtId="0" fontId="10" fillId="2" borderId="52" xfId="1" applyFont="1" applyFill="1" applyBorder="1" applyAlignment="1">
      <alignment horizontal="center" vertical="center" wrapText="1"/>
    </xf>
    <xf numFmtId="0" fontId="10" fillId="2" borderId="137" xfId="1" applyFont="1" applyFill="1" applyBorder="1" applyAlignment="1">
      <alignment horizontal="center" vertical="center" wrapText="1"/>
    </xf>
    <xf numFmtId="0" fontId="10" fillId="3" borderId="39" xfId="1" applyFont="1" applyFill="1" applyBorder="1" applyAlignment="1">
      <alignment horizontal="center" vertical="center" wrapText="1"/>
    </xf>
    <xf numFmtId="0" fontId="10" fillId="3" borderId="138" xfId="1" applyFont="1" applyFill="1" applyBorder="1" applyAlignment="1">
      <alignment horizontal="center" vertical="center" wrapText="1"/>
    </xf>
    <xf numFmtId="38" fontId="10" fillId="3" borderId="90" xfId="2" applyFont="1" applyFill="1" applyBorder="1" applyAlignment="1">
      <alignment horizontal="center" vertical="center" wrapText="1"/>
    </xf>
    <xf numFmtId="38" fontId="10" fillId="3" borderId="139" xfId="2" applyFont="1" applyFill="1" applyBorder="1" applyAlignment="1">
      <alignment horizontal="center" vertical="center" wrapText="1"/>
    </xf>
    <xf numFmtId="0" fontId="10" fillId="4" borderId="51" xfId="1" applyFont="1" applyFill="1" applyBorder="1" applyAlignment="1">
      <alignment horizontal="center" vertical="center" wrapText="1"/>
    </xf>
    <xf numFmtId="0" fontId="10" fillId="4" borderId="130" xfId="1" applyFont="1" applyFill="1" applyBorder="1" applyAlignment="1">
      <alignment horizontal="center" vertical="center" wrapText="1"/>
    </xf>
    <xf numFmtId="0" fontId="10" fillId="7" borderId="91" xfId="1" applyFont="1" applyFill="1" applyBorder="1" applyAlignment="1">
      <alignment horizontal="center" vertical="center" wrapText="1"/>
    </xf>
    <xf numFmtId="0" fontId="10" fillId="7" borderId="14" xfId="1" applyFont="1" applyFill="1" applyBorder="1" applyAlignment="1">
      <alignment horizontal="center" vertical="center" wrapText="1"/>
    </xf>
    <xf numFmtId="38" fontId="11" fillId="8" borderId="70" xfId="0" applyNumberFormat="1" applyFont="1" applyFill="1" applyBorder="1" applyAlignment="1">
      <alignment horizontal="left" vertical="center" wrapText="1"/>
    </xf>
    <xf numFmtId="0" fontId="0" fillId="0" borderId="71" xfId="0" applyBorder="1" applyAlignment="1">
      <alignment horizontal="left" vertical="center" wrapText="1"/>
    </xf>
    <xf numFmtId="38" fontId="5" fillId="0" borderId="152" xfId="1" applyNumberFormat="1" applyFont="1" applyBorder="1" applyAlignment="1">
      <alignment horizontal="center" vertical="center"/>
    </xf>
    <xf numFmtId="38" fontId="5" fillId="0" borderId="65" xfId="1" applyNumberFormat="1" applyFont="1" applyBorder="1" applyAlignment="1">
      <alignment horizontal="center" vertical="center"/>
    </xf>
    <xf numFmtId="176" fontId="5" fillId="0" borderId="70" xfId="1" applyNumberFormat="1" applyFont="1" applyBorder="1" applyAlignment="1">
      <alignment horizontal="center" vertical="center"/>
    </xf>
    <xf numFmtId="176" fontId="5" fillId="0" borderId="87" xfId="1" applyNumberFormat="1" applyFont="1" applyBorder="1" applyAlignment="1">
      <alignment horizontal="center" vertical="center"/>
    </xf>
    <xf numFmtId="176" fontId="5" fillId="0" borderId="95" xfId="1" applyNumberFormat="1" applyFont="1" applyBorder="1" applyAlignment="1">
      <alignment horizontal="center" vertical="center"/>
    </xf>
    <xf numFmtId="0" fontId="32" fillId="0" borderId="93" xfId="0" applyFont="1" applyBorder="1" applyAlignment="1">
      <alignment horizontal="center" vertical="center"/>
    </xf>
    <xf numFmtId="0" fontId="32" fillId="0" borderId="84" xfId="0" applyFont="1" applyBorder="1" applyAlignment="1">
      <alignment horizontal="center" vertical="center"/>
    </xf>
    <xf numFmtId="40" fontId="5" fillId="0" borderId="153" xfId="1" applyNumberFormat="1" applyFont="1" applyBorder="1" applyAlignment="1">
      <alignment horizontal="center" vertical="center"/>
    </xf>
    <xf numFmtId="0" fontId="32" fillId="0" borderId="96" xfId="0" applyFont="1" applyBorder="1" applyAlignment="1">
      <alignment horizontal="center" vertical="center"/>
    </xf>
    <xf numFmtId="176" fontId="5" fillId="0" borderId="88" xfId="1" applyNumberFormat="1" applyFont="1" applyBorder="1" applyAlignment="1">
      <alignment horizontal="center" vertical="center"/>
    </xf>
    <xf numFmtId="0" fontId="32" fillId="0" borderId="63" xfId="0" applyFont="1" applyBorder="1" applyAlignment="1">
      <alignment horizontal="center" vertical="center"/>
    </xf>
    <xf numFmtId="0" fontId="32" fillId="0" borderId="87" xfId="0" applyFont="1" applyBorder="1" applyAlignment="1">
      <alignment horizontal="center" vertical="center"/>
    </xf>
    <xf numFmtId="38" fontId="11" fillId="8" borderId="95" xfId="0" applyNumberFormat="1" applyFont="1" applyFill="1" applyBorder="1" applyAlignment="1">
      <alignment horizontal="center" vertical="center"/>
    </xf>
    <xf numFmtId="38" fontId="0" fillId="0" borderId="93" xfId="0" applyNumberFormat="1" applyBorder="1" applyAlignment="1">
      <alignment horizontal="center" vertical="center"/>
    </xf>
    <xf numFmtId="38" fontId="0" fillId="0" borderId="83" xfId="0" applyNumberFormat="1" applyBorder="1" applyAlignment="1">
      <alignment horizontal="center" vertical="center"/>
    </xf>
    <xf numFmtId="38" fontId="11" fillId="8" borderId="88" xfId="0" applyNumberFormat="1" applyFont="1" applyFill="1" applyBorder="1" applyAlignment="1">
      <alignment horizontal="center" vertical="center"/>
    </xf>
    <xf numFmtId="38" fontId="0" fillId="0" borderId="63" xfId="0" applyNumberFormat="1" applyBorder="1" applyAlignment="1">
      <alignment horizontal="center" vertical="center"/>
    </xf>
    <xf numFmtId="38" fontId="0" fillId="0" borderId="87" xfId="0" applyNumberFormat="1" applyBorder="1" applyAlignment="1">
      <alignment horizontal="center" vertical="center"/>
    </xf>
    <xf numFmtId="0" fontId="5" fillId="0" borderId="96" xfId="0" applyFont="1" applyBorder="1" applyAlignment="1">
      <alignment horizontal="center" vertical="center"/>
    </xf>
    <xf numFmtId="0" fontId="3" fillId="9" borderId="73" xfId="1" applyFont="1" applyFill="1" applyBorder="1" applyAlignment="1">
      <alignment horizontal="center" vertical="center" wrapText="1"/>
    </xf>
    <xf numFmtId="0" fontId="3" fillId="9" borderId="132" xfId="1" applyFont="1" applyFill="1" applyBorder="1" applyAlignment="1">
      <alignment horizontal="center" vertical="center" wrapText="1"/>
    </xf>
    <xf numFmtId="0" fontId="3" fillId="9" borderId="42" xfId="1" applyFont="1" applyFill="1" applyBorder="1" applyAlignment="1">
      <alignment horizontal="center" vertical="center" wrapText="1"/>
    </xf>
    <xf numFmtId="0" fontId="3" fillId="9" borderId="161" xfId="1" applyFont="1" applyFill="1" applyBorder="1" applyAlignment="1">
      <alignment horizontal="center" vertical="center" wrapText="1"/>
    </xf>
    <xf numFmtId="0" fontId="3" fillId="9" borderId="132" xfId="1" applyFont="1" applyFill="1" applyBorder="1" applyAlignment="1">
      <alignment horizontal="center" vertical="center"/>
    </xf>
    <xf numFmtId="0" fontId="3" fillId="9" borderId="133" xfId="1" applyFont="1" applyFill="1" applyBorder="1" applyAlignment="1">
      <alignment horizontal="center" vertical="center" wrapText="1"/>
    </xf>
    <xf numFmtId="38" fontId="10" fillId="0" borderId="163" xfId="1" applyNumberFormat="1" applyFont="1" applyBorder="1" applyAlignment="1">
      <alignment horizontal="center" vertical="center"/>
    </xf>
    <xf numFmtId="38" fontId="10" fillId="0" borderId="164" xfId="1" applyNumberFormat="1" applyFont="1" applyBorder="1" applyAlignment="1">
      <alignment horizontal="center" vertical="center"/>
    </xf>
    <xf numFmtId="38" fontId="10" fillId="0" borderId="165" xfId="1" applyNumberFormat="1" applyFont="1" applyBorder="1" applyAlignment="1">
      <alignment horizontal="center" vertical="center"/>
    </xf>
    <xf numFmtId="0" fontId="3" fillId="9" borderId="91" xfId="1" applyFont="1" applyFill="1" applyBorder="1" applyAlignment="1">
      <alignment horizontal="center" vertical="center" wrapText="1"/>
    </xf>
    <xf numFmtId="0" fontId="3" fillId="9" borderId="128" xfId="1" applyFont="1" applyFill="1" applyBorder="1" applyAlignment="1">
      <alignment horizontal="center" vertical="center" wrapText="1"/>
    </xf>
    <xf numFmtId="0" fontId="3" fillId="9" borderId="50" xfId="1" applyFont="1" applyFill="1" applyBorder="1" applyAlignment="1">
      <alignment horizontal="center" vertical="center" wrapText="1"/>
    </xf>
    <xf numFmtId="38" fontId="5" fillId="0" borderId="166" xfId="1" applyNumberFormat="1" applyFont="1" applyBorder="1" applyAlignment="1">
      <alignment horizontal="center" vertical="center"/>
    </xf>
    <xf numFmtId="38" fontId="5" fillId="0" borderId="165" xfId="1" applyNumberFormat="1" applyFont="1" applyBorder="1" applyAlignment="1">
      <alignment horizontal="center" vertical="center"/>
    </xf>
    <xf numFmtId="176" fontId="5" fillId="0" borderId="69" xfId="1" applyNumberFormat="1" applyFont="1" applyBorder="1" applyAlignment="1">
      <alignment horizontal="center" vertical="center" wrapText="1"/>
    </xf>
  </cellXfs>
  <cellStyles count="3">
    <cellStyle name="桁区切り 2" xfId="2" xr:uid="{C9CC9286-1A9A-4CF3-BD88-CD12AB909F4C}"/>
    <cellStyle name="標準" xfId="0" builtinId="0"/>
    <cellStyle name="標準 2" xfId="1" xr:uid="{FE2E7904-98BA-4CC6-BFDD-27AD4E45F2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EDEE-7E71-4042-A303-B180731AD572}">
  <sheetPr>
    <tabColor theme="9"/>
    <pageSetUpPr fitToPage="1"/>
  </sheetPr>
  <dimension ref="A1:AH44"/>
  <sheetViews>
    <sheetView tabSelected="1" zoomScaleNormal="100" workbookViewId="0">
      <pane xSplit="4" ySplit="7" topLeftCell="E8" activePane="bottomRight" state="frozen"/>
      <selection pane="topRight" activeCell="E1" sqref="E1"/>
      <selection pane="bottomLeft" activeCell="A8" sqref="A8"/>
      <selection pane="bottomRight" activeCell="G35" sqref="G35"/>
    </sheetView>
  </sheetViews>
  <sheetFormatPr defaultRowHeight="12"/>
  <cols>
    <col min="1" max="1" width="4.58203125" style="10" customWidth="1"/>
    <col min="2" max="2" width="2.83203125" style="6" customWidth="1"/>
    <col min="3" max="3" width="9.33203125" style="6" customWidth="1"/>
    <col min="4" max="4" width="3.83203125" style="1" customWidth="1"/>
    <col min="5" max="5" width="5.25" style="1" customWidth="1"/>
    <col min="6" max="6" width="4.83203125" style="1" customWidth="1"/>
    <col min="7" max="7" width="4.58203125" style="1" customWidth="1"/>
    <col min="8" max="8" width="11.33203125" style="1" customWidth="1"/>
    <col min="9" max="9" width="5.58203125" style="1" customWidth="1"/>
    <col min="10" max="10" width="5.58203125" style="567" customWidth="1"/>
    <col min="11" max="11" width="6.83203125" style="3" customWidth="1"/>
    <col min="12" max="12" width="47.5" style="1" customWidth="1"/>
    <col min="13" max="14" width="5.5" style="5" customWidth="1"/>
    <col min="15" max="15" width="7" style="5" customWidth="1"/>
    <col min="16" max="16" width="31.5" style="5" customWidth="1"/>
    <col min="17" max="17" width="7.83203125" style="1" customWidth="1"/>
    <col min="18" max="18" width="8.08203125" style="1" customWidth="1"/>
    <col min="19" max="19" width="7.25" style="6" customWidth="1"/>
    <col min="20" max="20" width="6.75" style="5" customWidth="1"/>
    <col min="21" max="21" width="9.25" style="5" customWidth="1"/>
    <col min="22" max="22" width="6.25" style="7" customWidth="1"/>
    <col min="23" max="25" width="6.75" style="1" customWidth="1"/>
    <col min="26" max="28" width="7.08203125" style="5" customWidth="1"/>
    <col min="29" max="29" width="11.25" style="9" customWidth="1"/>
    <col min="30" max="30" width="12" style="5" customWidth="1"/>
    <col min="31" max="254" width="9" style="1"/>
    <col min="255" max="255" width="4.58203125" style="1" customWidth="1"/>
    <col min="256" max="256" width="2.83203125" style="1" customWidth="1"/>
    <col min="257" max="257" width="9.33203125" style="1" customWidth="1"/>
    <col min="258" max="258" width="3.83203125" style="1" customWidth="1"/>
    <col min="259" max="259" width="5.25" style="1" customWidth="1"/>
    <col min="260" max="260" width="4.83203125" style="1" customWidth="1"/>
    <col min="261" max="261" width="4.58203125" style="1" customWidth="1"/>
    <col min="262" max="262" width="7.25" style="1" customWidth="1"/>
    <col min="263" max="264" width="7.58203125" style="1" customWidth="1"/>
    <col min="265" max="266" width="5.58203125" style="1" customWidth="1"/>
    <col min="267" max="267" width="6.83203125" style="1" customWidth="1"/>
    <col min="268" max="268" width="41.33203125" style="1" customWidth="1"/>
    <col min="269" max="270" width="5.5" style="1" customWidth="1"/>
    <col min="271" max="271" width="7" style="1" customWidth="1"/>
    <col min="272" max="272" width="23.58203125" style="1" customWidth="1"/>
    <col min="273" max="273" width="7.83203125" style="1" customWidth="1"/>
    <col min="274" max="275" width="7.25" style="1" customWidth="1"/>
    <col min="276" max="276" width="6.75" style="1" customWidth="1"/>
    <col min="277" max="277" width="7.33203125" style="1" customWidth="1"/>
    <col min="278" max="278" width="6.25" style="1" customWidth="1"/>
    <col min="279" max="281" width="6.75" style="1" customWidth="1"/>
    <col min="282" max="284" width="7.08203125" style="1" customWidth="1"/>
    <col min="285" max="285" width="10.58203125" style="1" customWidth="1"/>
    <col min="286" max="510" width="9" style="1"/>
    <col min="511" max="511" width="4.58203125" style="1" customWidth="1"/>
    <col min="512" max="512" width="2.83203125" style="1" customWidth="1"/>
    <col min="513" max="513" width="9.33203125" style="1" customWidth="1"/>
    <col min="514" max="514" width="3.83203125" style="1" customWidth="1"/>
    <col min="515" max="515" width="5.25" style="1" customWidth="1"/>
    <col min="516" max="516" width="4.83203125" style="1" customWidth="1"/>
    <col min="517" max="517" width="4.58203125" style="1" customWidth="1"/>
    <col min="518" max="518" width="7.25" style="1" customWidth="1"/>
    <col min="519" max="520" width="7.58203125" style="1" customWidth="1"/>
    <col min="521" max="522" width="5.58203125" style="1" customWidth="1"/>
    <col min="523" max="523" width="6.83203125" style="1" customWidth="1"/>
    <col min="524" max="524" width="41.33203125" style="1" customWidth="1"/>
    <col min="525" max="526" width="5.5" style="1" customWidth="1"/>
    <col min="527" max="527" width="7" style="1" customWidth="1"/>
    <col min="528" max="528" width="23.58203125" style="1" customWidth="1"/>
    <col min="529" max="529" width="7.83203125" style="1" customWidth="1"/>
    <col min="530" max="531" width="7.25" style="1" customWidth="1"/>
    <col min="532" max="532" width="6.75" style="1" customWidth="1"/>
    <col min="533" max="533" width="7.33203125" style="1" customWidth="1"/>
    <col min="534" max="534" width="6.25" style="1" customWidth="1"/>
    <col min="535" max="537" width="6.75" style="1" customWidth="1"/>
    <col min="538" max="540" width="7.08203125" style="1" customWidth="1"/>
    <col min="541" max="541" width="10.58203125" style="1" customWidth="1"/>
    <col min="542" max="766" width="9" style="1"/>
    <col min="767" max="767" width="4.58203125" style="1" customWidth="1"/>
    <col min="768" max="768" width="2.83203125" style="1" customWidth="1"/>
    <col min="769" max="769" width="9.33203125" style="1" customWidth="1"/>
    <col min="770" max="770" width="3.83203125" style="1" customWidth="1"/>
    <col min="771" max="771" width="5.25" style="1" customWidth="1"/>
    <col min="772" max="772" width="4.83203125" style="1" customWidth="1"/>
    <col min="773" max="773" width="4.58203125" style="1" customWidth="1"/>
    <col min="774" max="774" width="7.25" style="1" customWidth="1"/>
    <col min="775" max="776" width="7.58203125" style="1" customWidth="1"/>
    <col min="777" max="778" width="5.58203125" style="1" customWidth="1"/>
    <col min="779" max="779" width="6.83203125" style="1" customWidth="1"/>
    <col min="780" max="780" width="41.33203125" style="1" customWidth="1"/>
    <col min="781" max="782" width="5.5" style="1" customWidth="1"/>
    <col min="783" max="783" width="7" style="1" customWidth="1"/>
    <col min="784" max="784" width="23.58203125" style="1" customWidth="1"/>
    <col min="785" max="785" width="7.83203125" style="1" customWidth="1"/>
    <col min="786" max="787" width="7.25" style="1" customWidth="1"/>
    <col min="788" max="788" width="6.75" style="1" customWidth="1"/>
    <col min="789" max="789" width="7.33203125" style="1" customWidth="1"/>
    <col min="790" max="790" width="6.25" style="1" customWidth="1"/>
    <col min="791" max="793" width="6.75" style="1" customWidth="1"/>
    <col min="794" max="796" width="7.08203125" style="1" customWidth="1"/>
    <col min="797" max="797" width="10.58203125" style="1" customWidth="1"/>
    <col min="798" max="1022" width="9" style="1"/>
    <col min="1023" max="1023" width="4.58203125" style="1" customWidth="1"/>
    <col min="1024" max="1024" width="2.83203125" style="1" customWidth="1"/>
    <col min="1025" max="1025" width="9.33203125" style="1" customWidth="1"/>
    <col min="1026" max="1026" width="3.83203125" style="1" customWidth="1"/>
    <col min="1027" max="1027" width="5.25" style="1" customWidth="1"/>
    <col min="1028" max="1028" width="4.83203125" style="1" customWidth="1"/>
    <col min="1029" max="1029" width="4.58203125" style="1" customWidth="1"/>
    <col min="1030" max="1030" width="7.25" style="1" customWidth="1"/>
    <col min="1031" max="1032" width="7.58203125" style="1" customWidth="1"/>
    <col min="1033" max="1034" width="5.58203125" style="1" customWidth="1"/>
    <col min="1035" max="1035" width="6.83203125" style="1" customWidth="1"/>
    <col min="1036" max="1036" width="41.33203125" style="1" customWidth="1"/>
    <col min="1037" max="1038" width="5.5" style="1" customWidth="1"/>
    <col min="1039" max="1039" width="7" style="1" customWidth="1"/>
    <col min="1040" max="1040" width="23.58203125" style="1" customWidth="1"/>
    <col min="1041" max="1041" width="7.83203125" style="1" customWidth="1"/>
    <col min="1042" max="1043" width="7.25" style="1" customWidth="1"/>
    <col min="1044" max="1044" width="6.75" style="1" customWidth="1"/>
    <col min="1045" max="1045" width="7.33203125" style="1" customWidth="1"/>
    <col min="1046" max="1046" width="6.25" style="1" customWidth="1"/>
    <col min="1047" max="1049" width="6.75" style="1" customWidth="1"/>
    <col min="1050" max="1052" width="7.08203125" style="1" customWidth="1"/>
    <col min="1053" max="1053" width="10.58203125" style="1" customWidth="1"/>
    <col min="1054" max="1278" width="9" style="1"/>
    <col min="1279" max="1279" width="4.58203125" style="1" customWidth="1"/>
    <col min="1280" max="1280" width="2.83203125" style="1" customWidth="1"/>
    <col min="1281" max="1281" width="9.33203125" style="1" customWidth="1"/>
    <col min="1282" max="1282" width="3.83203125" style="1" customWidth="1"/>
    <col min="1283" max="1283" width="5.25" style="1" customWidth="1"/>
    <col min="1284" max="1284" width="4.83203125" style="1" customWidth="1"/>
    <col min="1285" max="1285" width="4.58203125" style="1" customWidth="1"/>
    <col min="1286" max="1286" width="7.25" style="1" customWidth="1"/>
    <col min="1287" max="1288" width="7.58203125" style="1" customWidth="1"/>
    <col min="1289" max="1290" width="5.58203125" style="1" customWidth="1"/>
    <col min="1291" max="1291" width="6.83203125" style="1" customWidth="1"/>
    <col min="1292" max="1292" width="41.33203125" style="1" customWidth="1"/>
    <col min="1293" max="1294" width="5.5" style="1" customWidth="1"/>
    <col min="1295" max="1295" width="7" style="1" customWidth="1"/>
    <col min="1296" max="1296" width="23.58203125" style="1" customWidth="1"/>
    <col min="1297" max="1297" width="7.83203125" style="1" customWidth="1"/>
    <col min="1298" max="1299" width="7.25" style="1" customWidth="1"/>
    <col min="1300" max="1300" width="6.75" style="1" customWidth="1"/>
    <col min="1301" max="1301" width="7.33203125" style="1" customWidth="1"/>
    <col min="1302" max="1302" width="6.25" style="1" customWidth="1"/>
    <col min="1303" max="1305" width="6.75" style="1" customWidth="1"/>
    <col min="1306" max="1308" width="7.08203125" style="1" customWidth="1"/>
    <col min="1309" max="1309" width="10.58203125" style="1" customWidth="1"/>
    <col min="1310" max="1534" width="9" style="1"/>
    <col min="1535" max="1535" width="4.58203125" style="1" customWidth="1"/>
    <col min="1536" max="1536" width="2.83203125" style="1" customWidth="1"/>
    <col min="1537" max="1537" width="9.33203125" style="1" customWidth="1"/>
    <col min="1538" max="1538" width="3.83203125" style="1" customWidth="1"/>
    <col min="1539" max="1539" width="5.25" style="1" customWidth="1"/>
    <col min="1540" max="1540" width="4.83203125" style="1" customWidth="1"/>
    <col min="1541" max="1541" width="4.58203125" style="1" customWidth="1"/>
    <col min="1542" max="1542" width="7.25" style="1" customWidth="1"/>
    <col min="1543" max="1544" width="7.58203125" style="1" customWidth="1"/>
    <col min="1545" max="1546" width="5.58203125" style="1" customWidth="1"/>
    <col min="1547" max="1547" width="6.83203125" style="1" customWidth="1"/>
    <col min="1548" max="1548" width="41.33203125" style="1" customWidth="1"/>
    <col min="1549" max="1550" width="5.5" style="1" customWidth="1"/>
    <col min="1551" max="1551" width="7" style="1" customWidth="1"/>
    <col min="1552" max="1552" width="23.58203125" style="1" customWidth="1"/>
    <col min="1553" max="1553" width="7.83203125" style="1" customWidth="1"/>
    <col min="1554" max="1555" width="7.25" style="1" customWidth="1"/>
    <col min="1556" max="1556" width="6.75" style="1" customWidth="1"/>
    <col min="1557" max="1557" width="7.33203125" style="1" customWidth="1"/>
    <col min="1558" max="1558" width="6.25" style="1" customWidth="1"/>
    <col min="1559" max="1561" width="6.75" style="1" customWidth="1"/>
    <col min="1562" max="1564" width="7.08203125" style="1" customWidth="1"/>
    <col min="1565" max="1565" width="10.58203125" style="1" customWidth="1"/>
    <col min="1566" max="1790" width="9" style="1"/>
    <col min="1791" max="1791" width="4.58203125" style="1" customWidth="1"/>
    <col min="1792" max="1792" width="2.83203125" style="1" customWidth="1"/>
    <col min="1793" max="1793" width="9.33203125" style="1" customWidth="1"/>
    <col min="1794" max="1794" width="3.83203125" style="1" customWidth="1"/>
    <col min="1795" max="1795" width="5.25" style="1" customWidth="1"/>
    <col min="1796" max="1796" width="4.83203125" style="1" customWidth="1"/>
    <col min="1797" max="1797" width="4.58203125" style="1" customWidth="1"/>
    <col min="1798" max="1798" width="7.25" style="1" customWidth="1"/>
    <col min="1799" max="1800" width="7.58203125" style="1" customWidth="1"/>
    <col min="1801" max="1802" width="5.58203125" style="1" customWidth="1"/>
    <col min="1803" max="1803" width="6.83203125" style="1" customWidth="1"/>
    <col min="1804" max="1804" width="41.33203125" style="1" customWidth="1"/>
    <col min="1805" max="1806" width="5.5" style="1" customWidth="1"/>
    <col min="1807" max="1807" width="7" style="1" customWidth="1"/>
    <col min="1808" max="1808" width="23.58203125" style="1" customWidth="1"/>
    <col min="1809" max="1809" width="7.83203125" style="1" customWidth="1"/>
    <col min="1810" max="1811" width="7.25" style="1" customWidth="1"/>
    <col min="1812" max="1812" width="6.75" style="1" customWidth="1"/>
    <col min="1813" max="1813" width="7.33203125" style="1" customWidth="1"/>
    <col min="1814" max="1814" width="6.25" style="1" customWidth="1"/>
    <col min="1815" max="1817" width="6.75" style="1" customWidth="1"/>
    <col min="1818" max="1820" width="7.08203125" style="1" customWidth="1"/>
    <col min="1821" max="1821" width="10.58203125" style="1" customWidth="1"/>
    <col min="1822" max="2046" width="9" style="1"/>
    <col min="2047" max="2047" width="4.58203125" style="1" customWidth="1"/>
    <col min="2048" max="2048" width="2.83203125" style="1" customWidth="1"/>
    <col min="2049" max="2049" width="9.33203125" style="1" customWidth="1"/>
    <col min="2050" max="2050" width="3.83203125" style="1" customWidth="1"/>
    <col min="2051" max="2051" width="5.25" style="1" customWidth="1"/>
    <col min="2052" max="2052" width="4.83203125" style="1" customWidth="1"/>
    <col min="2053" max="2053" width="4.58203125" style="1" customWidth="1"/>
    <col min="2054" max="2054" width="7.25" style="1" customWidth="1"/>
    <col min="2055" max="2056" width="7.58203125" style="1" customWidth="1"/>
    <col min="2057" max="2058" width="5.58203125" style="1" customWidth="1"/>
    <col min="2059" max="2059" width="6.83203125" style="1" customWidth="1"/>
    <col min="2060" max="2060" width="41.33203125" style="1" customWidth="1"/>
    <col min="2061" max="2062" width="5.5" style="1" customWidth="1"/>
    <col min="2063" max="2063" width="7" style="1" customWidth="1"/>
    <col min="2064" max="2064" width="23.58203125" style="1" customWidth="1"/>
    <col min="2065" max="2065" width="7.83203125" style="1" customWidth="1"/>
    <col min="2066" max="2067" width="7.25" style="1" customWidth="1"/>
    <col min="2068" max="2068" width="6.75" style="1" customWidth="1"/>
    <col min="2069" max="2069" width="7.33203125" style="1" customWidth="1"/>
    <col min="2070" max="2070" width="6.25" style="1" customWidth="1"/>
    <col min="2071" max="2073" width="6.75" style="1" customWidth="1"/>
    <col min="2074" max="2076" width="7.08203125" style="1" customWidth="1"/>
    <col min="2077" max="2077" width="10.58203125" style="1" customWidth="1"/>
    <col min="2078" max="2302" width="9" style="1"/>
    <col min="2303" max="2303" width="4.58203125" style="1" customWidth="1"/>
    <col min="2304" max="2304" width="2.83203125" style="1" customWidth="1"/>
    <col min="2305" max="2305" width="9.33203125" style="1" customWidth="1"/>
    <col min="2306" max="2306" width="3.83203125" style="1" customWidth="1"/>
    <col min="2307" max="2307" width="5.25" style="1" customWidth="1"/>
    <col min="2308" max="2308" width="4.83203125" style="1" customWidth="1"/>
    <col min="2309" max="2309" width="4.58203125" style="1" customWidth="1"/>
    <col min="2310" max="2310" width="7.25" style="1" customWidth="1"/>
    <col min="2311" max="2312" width="7.58203125" style="1" customWidth="1"/>
    <col min="2313" max="2314" width="5.58203125" style="1" customWidth="1"/>
    <col min="2315" max="2315" width="6.83203125" style="1" customWidth="1"/>
    <col min="2316" max="2316" width="41.33203125" style="1" customWidth="1"/>
    <col min="2317" max="2318" width="5.5" style="1" customWidth="1"/>
    <col min="2319" max="2319" width="7" style="1" customWidth="1"/>
    <col min="2320" max="2320" width="23.58203125" style="1" customWidth="1"/>
    <col min="2321" max="2321" width="7.83203125" style="1" customWidth="1"/>
    <col min="2322" max="2323" width="7.25" style="1" customWidth="1"/>
    <col min="2324" max="2324" width="6.75" style="1" customWidth="1"/>
    <col min="2325" max="2325" width="7.33203125" style="1" customWidth="1"/>
    <col min="2326" max="2326" width="6.25" style="1" customWidth="1"/>
    <col min="2327" max="2329" width="6.75" style="1" customWidth="1"/>
    <col min="2330" max="2332" width="7.08203125" style="1" customWidth="1"/>
    <col min="2333" max="2333" width="10.58203125" style="1" customWidth="1"/>
    <col min="2334" max="2558" width="9" style="1"/>
    <col min="2559" max="2559" width="4.58203125" style="1" customWidth="1"/>
    <col min="2560" max="2560" width="2.83203125" style="1" customWidth="1"/>
    <col min="2561" max="2561" width="9.33203125" style="1" customWidth="1"/>
    <col min="2562" max="2562" width="3.83203125" style="1" customWidth="1"/>
    <col min="2563" max="2563" width="5.25" style="1" customWidth="1"/>
    <col min="2564" max="2564" width="4.83203125" style="1" customWidth="1"/>
    <col min="2565" max="2565" width="4.58203125" style="1" customWidth="1"/>
    <col min="2566" max="2566" width="7.25" style="1" customWidth="1"/>
    <col min="2567" max="2568" width="7.58203125" style="1" customWidth="1"/>
    <col min="2569" max="2570" width="5.58203125" style="1" customWidth="1"/>
    <col min="2571" max="2571" width="6.83203125" style="1" customWidth="1"/>
    <col min="2572" max="2572" width="41.33203125" style="1" customWidth="1"/>
    <col min="2573" max="2574" width="5.5" style="1" customWidth="1"/>
    <col min="2575" max="2575" width="7" style="1" customWidth="1"/>
    <col min="2576" max="2576" width="23.58203125" style="1" customWidth="1"/>
    <col min="2577" max="2577" width="7.83203125" style="1" customWidth="1"/>
    <col min="2578" max="2579" width="7.25" style="1" customWidth="1"/>
    <col min="2580" max="2580" width="6.75" style="1" customWidth="1"/>
    <col min="2581" max="2581" width="7.33203125" style="1" customWidth="1"/>
    <col min="2582" max="2582" width="6.25" style="1" customWidth="1"/>
    <col min="2583" max="2585" width="6.75" style="1" customWidth="1"/>
    <col min="2586" max="2588" width="7.08203125" style="1" customWidth="1"/>
    <col min="2589" max="2589" width="10.58203125" style="1" customWidth="1"/>
    <col min="2590" max="2814" width="9" style="1"/>
    <col min="2815" max="2815" width="4.58203125" style="1" customWidth="1"/>
    <col min="2816" max="2816" width="2.83203125" style="1" customWidth="1"/>
    <col min="2817" max="2817" width="9.33203125" style="1" customWidth="1"/>
    <col min="2818" max="2818" width="3.83203125" style="1" customWidth="1"/>
    <col min="2819" max="2819" width="5.25" style="1" customWidth="1"/>
    <col min="2820" max="2820" width="4.83203125" style="1" customWidth="1"/>
    <col min="2821" max="2821" width="4.58203125" style="1" customWidth="1"/>
    <col min="2822" max="2822" width="7.25" style="1" customWidth="1"/>
    <col min="2823" max="2824" width="7.58203125" style="1" customWidth="1"/>
    <col min="2825" max="2826" width="5.58203125" style="1" customWidth="1"/>
    <col min="2827" max="2827" width="6.83203125" style="1" customWidth="1"/>
    <col min="2828" max="2828" width="41.33203125" style="1" customWidth="1"/>
    <col min="2829" max="2830" width="5.5" style="1" customWidth="1"/>
    <col min="2831" max="2831" width="7" style="1" customWidth="1"/>
    <col min="2832" max="2832" width="23.58203125" style="1" customWidth="1"/>
    <col min="2833" max="2833" width="7.83203125" style="1" customWidth="1"/>
    <col min="2834" max="2835" width="7.25" style="1" customWidth="1"/>
    <col min="2836" max="2836" width="6.75" style="1" customWidth="1"/>
    <col min="2837" max="2837" width="7.33203125" style="1" customWidth="1"/>
    <col min="2838" max="2838" width="6.25" style="1" customWidth="1"/>
    <col min="2839" max="2841" width="6.75" style="1" customWidth="1"/>
    <col min="2842" max="2844" width="7.08203125" style="1" customWidth="1"/>
    <col min="2845" max="2845" width="10.58203125" style="1" customWidth="1"/>
    <col min="2846" max="3070" width="9" style="1"/>
    <col min="3071" max="3071" width="4.58203125" style="1" customWidth="1"/>
    <col min="3072" max="3072" width="2.83203125" style="1" customWidth="1"/>
    <col min="3073" max="3073" width="9.33203125" style="1" customWidth="1"/>
    <col min="3074" max="3074" width="3.83203125" style="1" customWidth="1"/>
    <col min="3075" max="3075" width="5.25" style="1" customWidth="1"/>
    <col min="3076" max="3076" width="4.83203125" style="1" customWidth="1"/>
    <col min="3077" max="3077" width="4.58203125" style="1" customWidth="1"/>
    <col min="3078" max="3078" width="7.25" style="1" customWidth="1"/>
    <col min="3079" max="3080" width="7.58203125" style="1" customWidth="1"/>
    <col min="3081" max="3082" width="5.58203125" style="1" customWidth="1"/>
    <col min="3083" max="3083" width="6.83203125" style="1" customWidth="1"/>
    <col min="3084" max="3084" width="41.33203125" style="1" customWidth="1"/>
    <col min="3085" max="3086" width="5.5" style="1" customWidth="1"/>
    <col min="3087" max="3087" width="7" style="1" customWidth="1"/>
    <col min="3088" max="3088" width="23.58203125" style="1" customWidth="1"/>
    <col min="3089" max="3089" width="7.83203125" style="1" customWidth="1"/>
    <col min="3090" max="3091" width="7.25" style="1" customWidth="1"/>
    <col min="3092" max="3092" width="6.75" style="1" customWidth="1"/>
    <col min="3093" max="3093" width="7.33203125" style="1" customWidth="1"/>
    <col min="3094" max="3094" width="6.25" style="1" customWidth="1"/>
    <col min="3095" max="3097" width="6.75" style="1" customWidth="1"/>
    <col min="3098" max="3100" width="7.08203125" style="1" customWidth="1"/>
    <col min="3101" max="3101" width="10.58203125" style="1" customWidth="1"/>
    <col min="3102" max="3326" width="9" style="1"/>
    <col min="3327" max="3327" width="4.58203125" style="1" customWidth="1"/>
    <col min="3328" max="3328" width="2.83203125" style="1" customWidth="1"/>
    <col min="3329" max="3329" width="9.33203125" style="1" customWidth="1"/>
    <col min="3330" max="3330" width="3.83203125" style="1" customWidth="1"/>
    <col min="3331" max="3331" width="5.25" style="1" customWidth="1"/>
    <col min="3332" max="3332" width="4.83203125" style="1" customWidth="1"/>
    <col min="3333" max="3333" width="4.58203125" style="1" customWidth="1"/>
    <col min="3334" max="3334" width="7.25" style="1" customWidth="1"/>
    <col min="3335" max="3336" width="7.58203125" style="1" customWidth="1"/>
    <col min="3337" max="3338" width="5.58203125" style="1" customWidth="1"/>
    <col min="3339" max="3339" width="6.83203125" style="1" customWidth="1"/>
    <col min="3340" max="3340" width="41.33203125" style="1" customWidth="1"/>
    <col min="3341" max="3342" width="5.5" style="1" customWidth="1"/>
    <col min="3343" max="3343" width="7" style="1" customWidth="1"/>
    <col min="3344" max="3344" width="23.58203125" style="1" customWidth="1"/>
    <col min="3345" max="3345" width="7.83203125" style="1" customWidth="1"/>
    <col min="3346" max="3347" width="7.25" style="1" customWidth="1"/>
    <col min="3348" max="3348" width="6.75" style="1" customWidth="1"/>
    <col min="3349" max="3349" width="7.33203125" style="1" customWidth="1"/>
    <col min="3350" max="3350" width="6.25" style="1" customWidth="1"/>
    <col min="3351" max="3353" width="6.75" style="1" customWidth="1"/>
    <col min="3354" max="3356" width="7.08203125" style="1" customWidth="1"/>
    <col min="3357" max="3357" width="10.58203125" style="1" customWidth="1"/>
    <col min="3358" max="3582" width="9" style="1"/>
    <col min="3583" max="3583" width="4.58203125" style="1" customWidth="1"/>
    <col min="3584" max="3584" width="2.83203125" style="1" customWidth="1"/>
    <col min="3585" max="3585" width="9.33203125" style="1" customWidth="1"/>
    <col min="3586" max="3586" width="3.83203125" style="1" customWidth="1"/>
    <col min="3587" max="3587" width="5.25" style="1" customWidth="1"/>
    <col min="3588" max="3588" width="4.83203125" style="1" customWidth="1"/>
    <col min="3589" max="3589" width="4.58203125" style="1" customWidth="1"/>
    <col min="3590" max="3590" width="7.25" style="1" customWidth="1"/>
    <col min="3591" max="3592" width="7.58203125" style="1" customWidth="1"/>
    <col min="3593" max="3594" width="5.58203125" style="1" customWidth="1"/>
    <col min="3595" max="3595" width="6.83203125" style="1" customWidth="1"/>
    <col min="3596" max="3596" width="41.33203125" style="1" customWidth="1"/>
    <col min="3597" max="3598" width="5.5" style="1" customWidth="1"/>
    <col min="3599" max="3599" width="7" style="1" customWidth="1"/>
    <col min="3600" max="3600" width="23.58203125" style="1" customWidth="1"/>
    <col min="3601" max="3601" width="7.83203125" style="1" customWidth="1"/>
    <col min="3602" max="3603" width="7.25" style="1" customWidth="1"/>
    <col min="3604" max="3604" width="6.75" style="1" customWidth="1"/>
    <col min="3605" max="3605" width="7.33203125" style="1" customWidth="1"/>
    <col min="3606" max="3606" width="6.25" style="1" customWidth="1"/>
    <col min="3607" max="3609" width="6.75" style="1" customWidth="1"/>
    <col min="3610" max="3612" width="7.08203125" style="1" customWidth="1"/>
    <col min="3613" max="3613" width="10.58203125" style="1" customWidth="1"/>
    <col min="3614" max="3838" width="9" style="1"/>
    <col min="3839" max="3839" width="4.58203125" style="1" customWidth="1"/>
    <col min="3840" max="3840" width="2.83203125" style="1" customWidth="1"/>
    <col min="3841" max="3841" width="9.33203125" style="1" customWidth="1"/>
    <col min="3842" max="3842" width="3.83203125" style="1" customWidth="1"/>
    <col min="3843" max="3843" width="5.25" style="1" customWidth="1"/>
    <col min="3844" max="3844" width="4.83203125" style="1" customWidth="1"/>
    <col min="3845" max="3845" width="4.58203125" style="1" customWidth="1"/>
    <col min="3846" max="3846" width="7.25" style="1" customWidth="1"/>
    <col min="3847" max="3848" width="7.58203125" style="1" customWidth="1"/>
    <col min="3849" max="3850" width="5.58203125" style="1" customWidth="1"/>
    <col min="3851" max="3851" width="6.83203125" style="1" customWidth="1"/>
    <col min="3852" max="3852" width="41.33203125" style="1" customWidth="1"/>
    <col min="3853" max="3854" width="5.5" style="1" customWidth="1"/>
    <col min="3855" max="3855" width="7" style="1" customWidth="1"/>
    <col min="3856" max="3856" width="23.58203125" style="1" customWidth="1"/>
    <col min="3857" max="3857" width="7.83203125" style="1" customWidth="1"/>
    <col min="3858" max="3859" width="7.25" style="1" customWidth="1"/>
    <col min="3860" max="3860" width="6.75" style="1" customWidth="1"/>
    <col min="3861" max="3861" width="7.33203125" style="1" customWidth="1"/>
    <col min="3862" max="3862" width="6.25" style="1" customWidth="1"/>
    <col min="3863" max="3865" width="6.75" style="1" customWidth="1"/>
    <col min="3866" max="3868" width="7.08203125" style="1" customWidth="1"/>
    <col min="3869" max="3869" width="10.58203125" style="1" customWidth="1"/>
    <col min="3870" max="4094" width="9" style="1"/>
    <col min="4095" max="4095" width="4.58203125" style="1" customWidth="1"/>
    <col min="4096" max="4096" width="2.83203125" style="1" customWidth="1"/>
    <col min="4097" max="4097" width="9.33203125" style="1" customWidth="1"/>
    <col min="4098" max="4098" width="3.83203125" style="1" customWidth="1"/>
    <col min="4099" max="4099" width="5.25" style="1" customWidth="1"/>
    <col min="4100" max="4100" width="4.83203125" style="1" customWidth="1"/>
    <col min="4101" max="4101" width="4.58203125" style="1" customWidth="1"/>
    <col min="4102" max="4102" width="7.25" style="1" customWidth="1"/>
    <col min="4103" max="4104" width="7.58203125" style="1" customWidth="1"/>
    <col min="4105" max="4106" width="5.58203125" style="1" customWidth="1"/>
    <col min="4107" max="4107" width="6.83203125" style="1" customWidth="1"/>
    <col min="4108" max="4108" width="41.33203125" style="1" customWidth="1"/>
    <col min="4109" max="4110" width="5.5" style="1" customWidth="1"/>
    <col min="4111" max="4111" width="7" style="1" customWidth="1"/>
    <col min="4112" max="4112" width="23.58203125" style="1" customWidth="1"/>
    <col min="4113" max="4113" width="7.83203125" style="1" customWidth="1"/>
    <col min="4114" max="4115" width="7.25" style="1" customWidth="1"/>
    <col min="4116" max="4116" width="6.75" style="1" customWidth="1"/>
    <col min="4117" max="4117" width="7.33203125" style="1" customWidth="1"/>
    <col min="4118" max="4118" width="6.25" style="1" customWidth="1"/>
    <col min="4119" max="4121" width="6.75" style="1" customWidth="1"/>
    <col min="4122" max="4124" width="7.08203125" style="1" customWidth="1"/>
    <col min="4125" max="4125" width="10.58203125" style="1" customWidth="1"/>
    <col min="4126" max="4350" width="9" style="1"/>
    <col min="4351" max="4351" width="4.58203125" style="1" customWidth="1"/>
    <col min="4352" max="4352" width="2.83203125" style="1" customWidth="1"/>
    <col min="4353" max="4353" width="9.33203125" style="1" customWidth="1"/>
    <col min="4354" max="4354" width="3.83203125" style="1" customWidth="1"/>
    <col min="4355" max="4355" width="5.25" style="1" customWidth="1"/>
    <col min="4356" max="4356" width="4.83203125" style="1" customWidth="1"/>
    <col min="4357" max="4357" width="4.58203125" style="1" customWidth="1"/>
    <col min="4358" max="4358" width="7.25" style="1" customWidth="1"/>
    <col min="4359" max="4360" width="7.58203125" style="1" customWidth="1"/>
    <col min="4361" max="4362" width="5.58203125" style="1" customWidth="1"/>
    <col min="4363" max="4363" width="6.83203125" style="1" customWidth="1"/>
    <col min="4364" max="4364" width="41.33203125" style="1" customWidth="1"/>
    <col min="4365" max="4366" width="5.5" style="1" customWidth="1"/>
    <col min="4367" max="4367" width="7" style="1" customWidth="1"/>
    <col min="4368" max="4368" width="23.58203125" style="1" customWidth="1"/>
    <col min="4369" max="4369" width="7.83203125" style="1" customWidth="1"/>
    <col min="4370" max="4371" width="7.25" style="1" customWidth="1"/>
    <col min="4372" max="4372" width="6.75" style="1" customWidth="1"/>
    <col min="4373" max="4373" width="7.33203125" style="1" customWidth="1"/>
    <col min="4374" max="4374" width="6.25" style="1" customWidth="1"/>
    <col min="4375" max="4377" width="6.75" style="1" customWidth="1"/>
    <col min="4378" max="4380" width="7.08203125" style="1" customWidth="1"/>
    <col min="4381" max="4381" width="10.58203125" style="1" customWidth="1"/>
    <col min="4382" max="4606" width="9" style="1"/>
    <col min="4607" max="4607" width="4.58203125" style="1" customWidth="1"/>
    <col min="4608" max="4608" width="2.83203125" style="1" customWidth="1"/>
    <col min="4609" max="4609" width="9.33203125" style="1" customWidth="1"/>
    <col min="4610" max="4610" width="3.83203125" style="1" customWidth="1"/>
    <col min="4611" max="4611" width="5.25" style="1" customWidth="1"/>
    <col min="4612" max="4612" width="4.83203125" style="1" customWidth="1"/>
    <col min="4613" max="4613" width="4.58203125" style="1" customWidth="1"/>
    <col min="4614" max="4614" width="7.25" style="1" customWidth="1"/>
    <col min="4615" max="4616" width="7.58203125" style="1" customWidth="1"/>
    <col min="4617" max="4618" width="5.58203125" style="1" customWidth="1"/>
    <col min="4619" max="4619" width="6.83203125" style="1" customWidth="1"/>
    <col min="4620" max="4620" width="41.33203125" style="1" customWidth="1"/>
    <col min="4621" max="4622" width="5.5" style="1" customWidth="1"/>
    <col min="4623" max="4623" width="7" style="1" customWidth="1"/>
    <col min="4624" max="4624" width="23.58203125" style="1" customWidth="1"/>
    <col min="4625" max="4625" width="7.83203125" style="1" customWidth="1"/>
    <col min="4626" max="4627" width="7.25" style="1" customWidth="1"/>
    <col min="4628" max="4628" width="6.75" style="1" customWidth="1"/>
    <col min="4629" max="4629" width="7.33203125" style="1" customWidth="1"/>
    <col min="4630" max="4630" width="6.25" style="1" customWidth="1"/>
    <col min="4631" max="4633" width="6.75" style="1" customWidth="1"/>
    <col min="4634" max="4636" width="7.08203125" style="1" customWidth="1"/>
    <col min="4637" max="4637" width="10.58203125" style="1" customWidth="1"/>
    <col min="4638" max="4862" width="9" style="1"/>
    <col min="4863" max="4863" width="4.58203125" style="1" customWidth="1"/>
    <col min="4864" max="4864" width="2.83203125" style="1" customWidth="1"/>
    <col min="4865" max="4865" width="9.33203125" style="1" customWidth="1"/>
    <col min="4866" max="4866" width="3.83203125" style="1" customWidth="1"/>
    <col min="4867" max="4867" width="5.25" style="1" customWidth="1"/>
    <col min="4868" max="4868" width="4.83203125" style="1" customWidth="1"/>
    <col min="4869" max="4869" width="4.58203125" style="1" customWidth="1"/>
    <col min="4870" max="4870" width="7.25" style="1" customWidth="1"/>
    <col min="4871" max="4872" width="7.58203125" style="1" customWidth="1"/>
    <col min="4873" max="4874" width="5.58203125" style="1" customWidth="1"/>
    <col min="4875" max="4875" width="6.83203125" style="1" customWidth="1"/>
    <col min="4876" max="4876" width="41.33203125" style="1" customWidth="1"/>
    <col min="4877" max="4878" width="5.5" style="1" customWidth="1"/>
    <col min="4879" max="4879" width="7" style="1" customWidth="1"/>
    <col min="4880" max="4880" width="23.58203125" style="1" customWidth="1"/>
    <col min="4881" max="4881" width="7.83203125" style="1" customWidth="1"/>
    <col min="4882" max="4883" width="7.25" style="1" customWidth="1"/>
    <col min="4884" max="4884" width="6.75" style="1" customWidth="1"/>
    <col min="4885" max="4885" width="7.33203125" style="1" customWidth="1"/>
    <col min="4886" max="4886" width="6.25" style="1" customWidth="1"/>
    <col min="4887" max="4889" width="6.75" style="1" customWidth="1"/>
    <col min="4890" max="4892" width="7.08203125" style="1" customWidth="1"/>
    <col min="4893" max="4893" width="10.58203125" style="1" customWidth="1"/>
    <col min="4894" max="5118" width="9" style="1"/>
    <col min="5119" max="5119" width="4.58203125" style="1" customWidth="1"/>
    <col min="5120" max="5120" width="2.83203125" style="1" customWidth="1"/>
    <col min="5121" max="5121" width="9.33203125" style="1" customWidth="1"/>
    <col min="5122" max="5122" width="3.83203125" style="1" customWidth="1"/>
    <col min="5123" max="5123" width="5.25" style="1" customWidth="1"/>
    <col min="5124" max="5124" width="4.83203125" style="1" customWidth="1"/>
    <col min="5125" max="5125" width="4.58203125" style="1" customWidth="1"/>
    <col min="5126" max="5126" width="7.25" style="1" customWidth="1"/>
    <col min="5127" max="5128" width="7.58203125" style="1" customWidth="1"/>
    <col min="5129" max="5130" width="5.58203125" style="1" customWidth="1"/>
    <col min="5131" max="5131" width="6.83203125" style="1" customWidth="1"/>
    <col min="5132" max="5132" width="41.33203125" style="1" customWidth="1"/>
    <col min="5133" max="5134" width="5.5" style="1" customWidth="1"/>
    <col min="5135" max="5135" width="7" style="1" customWidth="1"/>
    <col min="5136" max="5136" width="23.58203125" style="1" customWidth="1"/>
    <col min="5137" max="5137" width="7.83203125" style="1" customWidth="1"/>
    <col min="5138" max="5139" width="7.25" style="1" customWidth="1"/>
    <col min="5140" max="5140" width="6.75" style="1" customWidth="1"/>
    <col min="5141" max="5141" width="7.33203125" style="1" customWidth="1"/>
    <col min="5142" max="5142" width="6.25" style="1" customWidth="1"/>
    <col min="5143" max="5145" width="6.75" style="1" customWidth="1"/>
    <col min="5146" max="5148" width="7.08203125" style="1" customWidth="1"/>
    <col min="5149" max="5149" width="10.58203125" style="1" customWidth="1"/>
    <col min="5150" max="5374" width="9" style="1"/>
    <col min="5375" max="5375" width="4.58203125" style="1" customWidth="1"/>
    <col min="5376" max="5376" width="2.83203125" style="1" customWidth="1"/>
    <col min="5377" max="5377" width="9.33203125" style="1" customWidth="1"/>
    <col min="5378" max="5378" width="3.83203125" style="1" customWidth="1"/>
    <col min="5379" max="5379" width="5.25" style="1" customWidth="1"/>
    <col min="5380" max="5380" width="4.83203125" style="1" customWidth="1"/>
    <col min="5381" max="5381" width="4.58203125" style="1" customWidth="1"/>
    <col min="5382" max="5382" width="7.25" style="1" customWidth="1"/>
    <col min="5383" max="5384" width="7.58203125" style="1" customWidth="1"/>
    <col min="5385" max="5386" width="5.58203125" style="1" customWidth="1"/>
    <col min="5387" max="5387" width="6.83203125" style="1" customWidth="1"/>
    <col min="5388" max="5388" width="41.33203125" style="1" customWidth="1"/>
    <col min="5389" max="5390" width="5.5" style="1" customWidth="1"/>
    <col min="5391" max="5391" width="7" style="1" customWidth="1"/>
    <col min="5392" max="5392" width="23.58203125" style="1" customWidth="1"/>
    <col min="5393" max="5393" width="7.83203125" style="1" customWidth="1"/>
    <col min="5394" max="5395" width="7.25" style="1" customWidth="1"/>
    <col min="5396" max="5396" width="6.75" style="1" customWidth="1"/>
    <col min="5397" max="5397" width="7.33203125" style="1" customWidth="1"/>
    <col min="5398" max="5398" width="6.25" style="1" customWidth="1"/>
    <col min="5399" max="5401" width="6.75" style="1" customWidth="1"/>
    <col min="5402" max="5404" width="7.08203125" style="1" customWidth="1"/>
    <col min="5405" max="5405" width="10.58203125" style="1" customWidth="1"/>
    <col min="5406" max="5630" width="9" style="1"/>
    <col min="5631" max="5631" width="4.58203125" style="1" customWidth="1"/>
    <col min="5632" max="5632" width="2.83203125" style="1" customWidth="1"/>
    <col min="5633" max="5633" width="9.33203125" style="1" customWidth="1"/>
    <col min="5634" max="5634" width="3.83203125" style="1" customWidth="1"/>
    <col min="5635" max="5635" width="5.25" style="1" customWidth="1"/>
    <col min="5636" max="5636" width="4.83203125" style="1" customWidth="1"/>
    <col min="5637" max="5637" width="4.58203125" style="1" customWidth="1"/>
    <col min="5638" max="5638" width="7.25" style="1" customWidth="1"/>
    <col min="5639" max="5640" width="7.58203125" style="1" customWidth="1"/>
    <col min="5641" max="5642" width="5.58203125" style="1" customWidth="1"/>
    <col min="5643" max="5643" width="6.83203125" style="1" customWidth="1"/>
    <col min="5644" max="5644" width="41.33203125" style="1" customWidth="1"/>
    <col min="5645" max="5646" width="5.5" style="1" customWidth="1"/>
    <col min="5647" max="5647" width="7" style="1" customWidth="1"/>
    <col min="5648" max="5648" width="23.58203125" style="1" customWidth="1"/>
    <col min="5649" max="5649" width="7.83203125" style="1" customWidth="1"/>
    <col min="5650" max="5651" width="7.25" style="1" customWidth="1"/>
    <col min="5652" max="5652" width="6.75" style="1" customWidth="1"/>
    <col min="5653" max="5653" width="7.33203125" style="1" customWidth="1"/>
    <col min="5654" max="5654" width="6.25" style="1" customWidth="1"/>
    <col min="5655" max="5657" width="6.75" style="1" customWidth="1"/>
    <col min="5658" max="5660" width="7.08203125" style="1" customWidth="1"/>
    <col min="5661" max="5661" width="10.58203125" style="1" customWidth="1"/>
    <col min="5662" max="5886" width="9" style="1"/>
    <col min="5887" max="5887" width="4.58203125" style="1" customWidth="1"/>
    <col min="5888" max="5888" width="2.83203125" style="1" customWidth="1"/>
    <col min="5889" max="5889" width="9.33203125" style="1" customWidth="1"/>
    <col min="5890" max="5890" width="3.83203125" style="1" customWidth="1"/>
    <col min="5891" max="5891" width="5.25" style="1" customWidth="1"/>
    <col min="5892" max="5892" width="4.83203125" style="1" customWidth="1"/>
    <col min="5893" max="5893" width="4.58203125" style="1" customWidth="1"/>
    <col min="5894" max="5894" width="7.25" style="1" customWidth="1"/>
    <col min="5895" max="5896" width="7.58203125" style="1" customWidth="1"/>
    <col min="5897" max="5898" width="5.58203125" style="1" customWidth="1"/>
    <col min="5899" max="5899" width="6.83203125" style="1" customWidth="1"/>
    <col min="5900" max="5900" width="41.33203125" style="1" customWidth="1"/>
    <col min="5901" max="5902" width="5.5" style="1" customWidth="1"/>
    <col min="5903" max="5903" width="7" style="1" customWidth="1"/>
    <col min="5904" max="5904" width="23.58203125" style="1" customWidth="1"/>
    <col min="5905" max="5905" width="7.83203125" style="1" customWidth="1"/>
    <col min="5906" max="5907" width="7.25" style="1" customWidth="1"/>
    <col min="5908" max="5908" width="6.75" style="1" customWidth="1"/>
    <col min="5909" max="5909" width="7.33203125" style="1" customWidth="1"/>
    <col min="5910" max="5910" width="6.25" style="1" customWidth="1"/>
    <col min="5911" max="5913" width="6.75" style="1" customWidth="1"/>
    <col min="5914" max="5916" width="7.08203125" style="1" customWidth="1"/>
    <col min="5917" max="5917" width="10.58203125" style="1" customWidth="1"/>
    <col min="5918" max="6142" width="9" style="1"/>
    <col min="6143" max="6143" width="4.58203125" style="1" customWidth="1"/>
    <col min="6144" max="6144" width="2.83203125" style="1" customWidth="1"/>
    <col min="6145" max="6145" width="9.33203125" style="1" customWidth="1"/>
    <col min="6146" max="6146" width="3.83203125" style="1" customWidth="1"/>
    <col min="6147" max="6147" width="5.25" style="1" customWidth="1"/>
    <col min="6148" max="6148" width="4.83203125" style="1" customWidth="1"/>
    <col min="6149" max="6149" width="4.58203125" style="1" customWidth="1"/>
    <col min="6150" max="6150" width="7.25" style="1" customWidth="1"/>
    <col min="6151" max="6152" width="7.58203125" style="1" customWidth="1"/>
    <col min="6153" max="6154" width="5.58203125" style="1" customWidth="1"/>
    <col min="6155" max="6155" width="6.83203125" style="1" customWidth="1"/>
    <col min="6156" max="6156" width="41.33203125" style="1" customWidth="1"/>
    <col min="6157" max="6158" width="5.5" style="1" customWidth="1"/>
    <col min="6159" max="6159" width="7" style="1" customWidth="1"/>
    <col min="6160" max="6160" width="23.58203125" style="1" customWidth="1"/>
    <col min="6161" max="6161" width="7.83203125" style="1" customWidth="1"/>
    <col min="6162" max="6163" width="7.25" style="1" customWidth="1"/>
    <col min="6164" max="6164" width="6.75" style="1" customWidth="1"/>
    <col min="6165" max="6165" width="7.33203125" style="1" customWidth="1"/>
    <col min="6166" max="6166" width="6.25" style="1" customWidth="1"/>
    <col min="6167" max="6169" width="6.75" style="1" customWidth="1"/>
    <col min="6170" max="6172" width="7.08203125" style="1" customWidth="1"/>
    <col min="6173" max="6173" width="10.58203125" style="1" customWidth="1"/>
    <col min="6174" max="6398" width="9" style="1"/>
    <col min="6399" max="6399" width="4.58203125" style="1" customWidth="1"/>
    <col min="6400" max="6400" width="2.83203125" style="1" customWidth="1"/>
    <col min="6401" max="6401" width="9.33203125" style="1" customWidth="1"/>
    <col min="6402" max="6402" width="3.83203125" style="1" customWidth="1"/>
    <col min="6403" max="6403" width="5.25" style="1" customWidth="1"/>
    <col min="6404" max="6404" width="4.83203125" style="1" customWidth="1"/>
    <col min="6405" max="6405" width="4.58203125" style="1" customWidth="1"/>
    <col min="6406" max="6406" width="7.25" style="1" customWidth="1"/>
    <col min="6407" max="6408" width="7.58203125" style="1" customWidth="1"/>
    <col min="6409" max="6410" width="5.58203125" style="1" customWidth="1"/>
    <col min="6411" max="6411" width="6.83203125" style="1" customWidth="1"/>
    <col min="6412" max="6412" width="41.33203125" style="1" customWidth="1"/>
    <col min="6413" max="6414" width="5.5" style="1" customWidth="1"/>
    <col min="6415" max="6415" width="7" style="1" customWidth="1"/>
    <col min="6416" max="6416" width="23.58203125" style="1" customWidth="1"/>
    <col min="6417" max="6417" width="7.83203125" style="1" customWidth="1"/>
    <col min="6418" max="6419" width="7.25" style="1" customWidth="1"/>
    <col min="6420" max="6420" width="6.75" style="1" customWidth="1"/>
    <col min="6421" max="6421" width="7.33203125" style="1" customWidth="1"/>
    <col min="6422" max="6422" width="6.25" style="1" customWidth="1"/>
    <col min="6423" max="6425" width="6.75" style="1" customWidth="1"/>
    <col min="6426" max="6428" width="7.08203125" style="1" customWidth="1"/>
    <col min="6429" max="6429" width="10.58203125" style="1" customWidth="1"/>
    <col min="6430" max="6654" width="9" style="1"/>
    <col min="6655" max="6655" width="4.58203125" style="1" customWidth="1"/>
    <col min="6656" max="6656" width="2.83203125" style="1" customWidth="1"/>
    <col min="6657" max="6657" width="9.33203125" style="1" customWidth="1"/>
    <col min="6658" max="6658" width="3.83203125" style="1" customWidth="1"/>
    <col min="6659" max="6659" width="5.25" style="1" customWidth="1"/>
    <col min="6660" max="6660" width="4.83203125" style="1" customWidth="1"/>
    <col min="6661" max="6661" width="4.58203125" style="1" customWidth="1"/>
    <col min="6662" max="6662" width="7.25" style="1" customWidth="1"/>
    <col min="6663" max="6664" width="7.58203125" style="1" customWidth="1"/>
    <col min="6665" max="6666" width="5.58203125" style="1" customWidth="1"/>
    <col min="6667" max="6667" width="6.83203125" style="1" customWidth="1"/>
    <col min="6668" max="6668" width="41.33203125" style="1" customWidth="1"/>
    <col min="6669" max="6670" width="5.5" style="1" customWidth="1"/>
    <col min="6671" max="6671" width="7" style="1" customWidth="1"/>
    <col min="6672" max="6672" width="23.58203125" style="1" customWidth="1"/>
    <col min="6673" max="6673" width="7.83203125" style="1" customWidth="1"/>
    <col min="6674" max="6675" width="7.25" style="1" customWidth="1"/>
    <col min="6676" max="6676" width="6.75" style="1" customWidth="1"/>
    <col min="6677" max="6677" width="7.33203125" style="1" customWidth="1"/>
    <col min="6678" max="6678" width="6.25" style="1" customWidth="1"/>
    <col min="6679" max="6681" width="6.75" style="1" customWidth="1"/>
    <col min="6682" max="6684" width="7.08203125" style="1" customWidth="1"/>
    <col min="6685" max="6685" width="10.58203125" style="1" customWidth="1"/>
    <col min="6686" max="6910" width="9" style="1"/>
    <col min="6911" max="6911" width="4.58203125" style="1" customWidth="1"/>
    <col min="6912" max="6912" width="2.83203125" style="1" customWidth="1"/>
    <col min="6913" max="6913" width="9.33203125" style="1" customWidth="1"/>
    <col min="6914" max="6914" width="3.83203125" style="1" customWidth="1"/>
    <col min="6915" max="6915" width="5.25" style="1" customWidth="1"/>
    <col min="6916" max="6916" width="4.83203125" style="1" customWidth="1"/>
    <col min="6917" max="6917" width="4.58203125" style="1" customWidth="1"/>
    <col min="6918" max="6918" width="7.25" style="1" customWidth="1"/>
    <col min="6919" max="6920" width="7.58203125" style="1" customWidth="1"/>
    <col min="6921" max="6922" width="5.58203125" style="1" customWidth="1"/>
    <col min="6923" max="6923" width="6.83203125" style="1" customWidth="1"/>
    <col min="6924" max="6924" width="41.33203125" style="1" customWidth="1"/>
    <col min="6925" max="6926" width="5.5" style="1" customWidth="1"/>
    <col min="6927" max="6927" width="7" style="1" customWidth="1"/>
    <col min="6928" max="6928" width="23.58203125" style="1" customWidth="1"/>
    <col min="6929" max="6929" width="7.83203125" style="1" customWidth="1"/>
    <col min="6930" max="6931" width="7.25" style="1" customWidth="1"/>
    <col min="6932" max="6932" width="6.75" style="1" customWidth="1"/>
    <col min="6933" max="6933" width="7.33203125" style="1" customWidth="1"/>
    <col min="6934" max="6934" width="6.25" style="1" customWidth="1"/>
    <col min="6935" max="6937" width="6.75" style="1" customWidth="1"/>
    <col min="6938" max="6940" width="7.08203125" style="1" customWidth="1"/>
    <col min="6941" max="6941" width="10.58203125" style="1" customWidth="1"/>
    <col min="6942" max="7166" width="9" style="1"/>
    <col min="7167" max="7167" width="4.58203125" style="1" customWidth="1"/>
    <col min="7168" max="7168" width="2.83203125" style="1" customWidth="1"/>
    <col min="7169" max="7169" width="9.33203125" style="1" customWidth="1"/>
    <col min="7170" max="7170" width="3.83203125" style="1" customWidth="1"/>
    <col min="7171" max="7171" width="5.25" style="1" customWidth="1"/>
    <col min="7172" max="7172" width="4.83203125" style="1" customWidth="1"/>
    <col min="7173" max="7173" width="4.58203125" style="1" customWidth="1"/>
    <col min="7174" max="7174" width="7.25" style="1" customWidth="1"/>
    <col min="7175" max="7176" width="7.58203125" style="1" customWidth="1"/>
    <col min="7177" max="7178" width="5.58203125" style="1" customWidth="1"/>
    <col min="7179" max="7179" width="6.83203125" style="1" customWidth="1"/>
    <col min="7180" max="7180" width="41.33203125" style="1" customWidth="1"/>
    <col min="7181" max="7182" width="5.5" style="1" customWidth="1"/>
    <col min="7183" max="7183" width="7" style="1" customWidth="1"/>
    <col min="7184" max="7184" width="23.58203125" style="1" customWidth="1"/>
    <col min="7185" max="7185" width="7.83203125" style="1" customWidth="1"/>
    <col min="7186" max="7187" width="7.25" style="1" customWidth="1"/>
    <col min="7188" max="7188" width="6.75" style="1" customWidth="1"/>
    <col min="7189" max="7189" width="7.33203125" style="1" customWidth="1"/>
    <col min="7190" max="7190" width="6.25" style="1" customWidth="1"/>
    <col min="7191" max="7193" width="6.75" style="1" customWidth="1"/>
    <col min="7194" max="7196" width="7.08203125" style="1" customWidth="1"/>
    <col min="7197" max="7197" width="10.58203125" style="1" customWidth="1"/>
    <col min="7198" max="7422" width="9" style="1"/>
    <col min="7423" max="7423" width="4.58203125" style="1" customWidth="1"/>
    <col min="7424" max="7424" width="2.83203125" style="1" customWidth="1"/>
    <col min="7425" max="7425" width="9.33203125" style="1" customWidth="1"/>
    <col min="7426" max="7426" width="3.83203125" style="1" customWidth="1"/>
    <col min="7427" max="7427" width="5.25" style="1" customWidth="1"/>
    <col min="7428" max="7428" width="4.83203125" style="1" customWidth="1"/>
    <col min="7429" max="7429" width="4.58203125" style="1" customWidth="1"/>
    <col min="7430" max="7430" width="7.25" style="1" customWidth="1"/>
    <col min="7431" max="7432" width="7.58203125" style="1" customWidth="1"/>
    <col min="7433" max="7434" width="5.58203125" style="1" customWidth="1"/>
    <col min="7435" max="7435" width="6.83203125" style="1" customWidth="1"/>
    <col min="7436" max="7436" width="41.33203125" style="1" customWidth="1"/>
    <col min="7437" max="7438" width="5.5" style="1" customWidth="1"/>
    <col min="7439" max="7439" width="7" style="1" customWidth="1"/>
    <col min="7440" max="7440" width="23.58203125" style="1" customWidth="1"/>
    <col min="7441" max="7441" width="7.83203125" style="1" customWidth="1"/>
    <col min="7442" max="7443" width="7.25" style="1" customWidth="1"/>
    <col min="7444" max="7444" width="6.75" style="1" customWidth="1"/>
    <col min="7445" max="7445" width="7.33203125" style="1" customWidth="1"/>
    <col min="7446" max="7446" width="6.25" style="1" customWidth="1"/>
    <col min="7447" max="7449" width="6.75" style="1" customWidth="1"/>
    <col min="7450" max="7452" width="7.08203125" style="1" customWidth="1"/>
    <col min="7453" max="7453" width="10.58203125" style="1" customWidth="1"/>
    <col min="7454" max="7678" width="9" style="1"/>
    <col min="7679" max="7679" width="4.58203125" style="1" customWidth="1"/>
    <col min="7680" max="7680" width="2.83203125" style="1" customWidth="1"/>
    <col min="7681" max="7681" width="9.33203125" style="1" customWidth="1"/>
    <col min="7682" max="7682" width="3.83203125" style="1" customWidth="1"/>
    <col min="7683" max="7683" width="5.25" style="1" customWidth="1"/>
    <col min="7684" max="7684" width="4.83203125" style="1" customWidth="1"/>
    <col min="7685" max="7685" width="4.58203125" style="1" customWidth="1"/>
    <col min="7686" max="7686" width="7.25" style="1" customWidth="1"/>
    <col min="7687" max="7688" width="7.58203125" style="1" customWidth="1"/>
    <col min="7689" max="7690" width="5.58203125" style="1" customWidth="1"/>
    <col min="7691" max="7691" width="6.83203125" style="1" customWidth="1"/>
    <col min="7692" max="7692" width="41.33203125" style="1" customWidth="1"/>
    <col min="7693" max="7694" width="5.5" style="1" customWidth="1"/>
    <col min="7695" max="7695" width="7" style="1" customWidth="1"/>
    <col min="7696" max="7696" width="23.58203125" style="1" customWidth="1"/>
    <col min="7697" max="7697" width="7.83203125" style="1" customWidth="1"/>
    <col min="7698" max="7699" width="7.25" style="1" customWidth="1"/>
    <col min="7700" max="7700" width="6.75" style="1" customWidth="1"/>
    <col min="7701" max="7701" width="7.33203125" style="1" customWidth="1"/>
    <col min="7702" max="7702" width="6.25" style="1" customWidth="1"/>
    <col min="7703" max="7705" width="6.75" style="1" customWidth="1"/>
    <col min="7706" max="7708" width="7.08203125" style="1" customWidth="1"/>
    <col min="7709" max="7709" width="10.58203125" style="1" customWidth="1"/>
    <col min="7710" max="7934" width="9" style="1"/>
    <col min="7935" max="7935" width="4.58203125" style="1" customWidth="1"/>
    <col min="7936" max="7936" width="2.83203125" style="1" customWidth="1"/>
    <col min="7937" max="7937" width="9.33203125" style="1" customWidth="1"/>
    <col min="7938" max="7938" width="3.83203125" style="1" customWidth="1"/>
    <col min="7939" max="7939" width="5.25" style="1" customWidth="1"/>
    <col min="7940" max="7940" width="4.83203125" style="1" customWidth="1"/>
    <col min="7941" max="7941" width="4.58203125" style="1" customWidth="1"/>
    <col min="7942" max="7942" width="7.25" style="1" customWidth="1"/>
    <col min="7943" max="7944" width="7.58203125" style="1" customWidth="1"/>
    <col min="7945" max="7946" width="5.58203125" style="1" customWidth="1"/>
    <col min="7947" max="7947" width="6.83203125" style="1" customWidth="1"/>
    <col min="7948" max="7948" width="41.33203125" style="1" customWidth="1"/>
    <col min="7949" max="7950" width="5.5" style="1" customWidth="1"/>
    <col min="7951" max="7951" width="7" style="1" customWidth="1"/>
    <col min="7952" max="7952" width="23.58203125" style="1" customWidth="1"/>
    <col min="7953" max="7953" width="7.83203125" style="1" customWidth="1"/>
    <col min="7954" max="7955" width="7.25" style="1" customWidth="1"/>
    <col min="7956" max="7956" width="6.75" style="1" customWidth="1"/>
    <col min="7957" max="7957" width="7.33203125" style="1" customWidth="1"/>
    <col min="7958" max="7958" width="6.25" style="1" customWidth="1"/>
    <col min="7959" max="7961" width="6.75" style="1" customWidth="1"/>
    <col min="7962" max="7964" width="7.08203125" style="1" customWidth="1"/>
    <col min="7965" max="7965" width="10.58203125" style="1" customWidth="1"/>
    <col min="7966" max="8190" width="9" style="1"/>
    <col min="8191" max="8191" width="4.58203125" style="1" customWidth="1"/>
    <col min="8192" max="8192" width="2.83203125" style="1" customWidth="1"/>
    <col min="8193" max="8193" width="9.33203125" style="1" customWidth="1"/>
    <col min="8194" max="8194" width="3.83203125" style="1" customWidth="1"/>
    <col min="8195" max="8195" width="5.25" style="1" customWidth="1"/>
    <col min="8196" max="8196" width="4.83203125" style="1" customWidth="1"/>
    <col min="8197" max="8197" width="4.58203125" style="1" customWidth="1"/>
    <col min="8198" max="8198" width="7.25" style="1" customWidth="1"/>
    <col min="8199" max="8200" width="7.58203125" style="1" customWidth="1"/>
    <col min="8201" max="8202" width="5.58203125" style="1" customWidth="1"/>
    <col min="8203" max="8203" width="6.83203125" style="1" customWidth="1"/>
    <col min="8204" max="8204" width="41.33203125" style="1" customWidth="1"/>
    <col min="8205" max="8206" width="5.5" style="1" customWidth="1"/>
    <col min="8207" max="8207" width="7" style="1" customWidth="1"/>
    <col min="8208" max="8208" width="23.58203125" style="1" customWidth="1"/>
    <col min="8209" max="8209" width="7.83203125" style="1" customWidth="1"/>
    <col min="8210" max="8211" width="7.25" style="1" customWidth="1"/>
    <col min="8212" max="8212" width="6.75" style="1" customWidth="1"/>
    <col min="8213" max="8213" width="7.33203125" style="1" customWidth="1"/>
    <col min="8214" max="8214" width="6.25" style="1" customWidth="1"/>
    <col min="8215" max="8217" width="6.75" style="1" customWidth="1"/>
    <col min="8218" max="8220" width="7.08203125" style="1" customWidth="1"/>
    <col min="8221" max="8221" width="10.58203125" style="1" customWidth="1"/>
    <col min="8222" max="8446" width="9" style="1"/>
    <col min="8447" max="8447" width="4.58203125" style="1" customWidth="1"/>
    <col min="8448" max="8448" width="2.83203125" style="1" customWidth="1"/>
    <col min="8449" max="8449" width="9.33203125" style="1" customWidth="1"/>
    <col min="8450" max="8450" width="3.83203125" style="1" customWidth="1"/>
    <col min="8451" max="8451" width="5.25" style="1" customWidth="1"/>
    <col min="8452" max="8452" width="4.83203125" style="1" customWidth="1"/>
    <col min="8453" max="8453" width="4.58203125" style="1" customWidth="1"/>
    <col min="8454" max="8454" width="7.25" style="1" customWidth="1"/>
    <col min="8455" max="8456" width="7.58203125" style="1" customWidth="1"/>
    <col min="8457" max="8458" width="5.58203125" style="1" customWidth="1"/>
    <col min="8459" max="8459" width="6.83203125" style="1" customWidth="1"/>
    <col min="8460" max="8460" width="41.33203125" style="1" customWidth="1"/>
    <col min="8461" max="8462" width="5.5" style="1" customWidth="1"/>
    <col min="8463" max="8463" width="7" style="1" customWidth="1"/>
    <col min="8464" max="8464" width="23.58203125" style="1" customWidth="1"/>
    <col min="8465" max="8465" width="7.83203125" style="1" customWidth="1"/>
    <col min="8466" max="8467" width="7.25" style="1" customWidth="1"/>
    <col min="8468" max="8468" width="6.75" style="1" customWidth="1"/>
    <col min="8469" max="8469" width="7.33203125" style="1" customWidth="1"/>
    <col min="8470" max="8470" width="6.25" style="1" customWidth="1"/>
    <col min="8471" max="8473" width="6.75" style="1" customWidth="1"/>
    <col min="8474" max="8476" width="7.08203125" style="1" customWidth="1"/>
    <col min="8477" max="8477" width="10.58203125" style="1" customWidth="1"/>
    <col min="8478" max="8702" width="9" style="1"/>
    <col min="8703" max="8703" width="4.58203125" style="1" customWidth="1"/>
    <col min="8704" max="8704" width="2.83203125" style="1" customWidth="1"/>
    <col min="8705" max="8705" width="9.33203125" style="1" customWidth="1"/>
    <col min="8706" max="8706" width="3.83203125" style="1" customWidth="1"/>
    <col min="8707" max="8707" width="5.25" style="1" customWidth="1"/>
    <col min="8708" max="8708" width="4.83203125" style="1" customWidth="1"/>
    <col min="8709" max="8709" width="4.58203125" style="1" customWidth="1"/>
    <col min="8710" max="8710" width="7.25" style="1" customWidth="1"/>
    <col min="8711" max="8712" width="7.58203125" style="1" customWidth="1"/>
    <col min="8713" max="8714" width="5.58203125" style="1" customWidth="1"/>
    <col min="8715" max="8715" width="6.83203125" style="1" customWidth="1"/>
    <col min="8716" max="8716" width="41.33203125" style="1" customWidth="1"/>
    <col min="8717" max="8718" width="5.5" style="1" customWidth="1"/>
    <col min="8719" max="8719" width="7" style="1" customWidth="1"/>
    <col min="8720" max="8720" width="23.58203125" style="1" customWidth="1"/>
    <col min="8721" max="8721" width="7.83203125" style="1" customWidth="1"/>
    <col min="8722" max="8723" width="7.25" style="1" customWidth="1"/>
    <col min="8724" max="8724" width="6.75" style="1" customWidth="1"/>
    <col min="8725" max="8725" width="7.33203125" style="1" customWidth="1"/>
    <col min="8726" max="8726" width="6.25" style="1" customWidth="1"/>
    <col min="8727" max="8729" width="6.75" style="1" customWidth="1"/>
    <col min="8730" max="8732" width="7.08203125" style="1" customWidth="1"/>
    <col min="8733" max="8733" width="10.58203125" style="1" customWidth="1"/>
    <col min="8734" max="8958" width="9" style="1"/>
    <col min="8959" max="8959" width="4.58203125" style="1" customWidth="1"/>
    <col min="8960" max="8960" width="2.83203125" style="1" customWidth="1"/>
    <col min="8961" max="8961" width="9.33203125" style="1" customWidth="1"/>
    <col min="8962" max="8962" width="3.83203125" style="1" customWidth="1"/>
    <col min="8963" max="8963" width="5.25" style="1" customWidth="1"/>
    <col min="8964" max="8964" width="4.83203125" style="1" customWidth="1"/>
    <col min="8965" max="8965" width="4.58203125" style="1" customWidth="1"/>
    <col min="8966" max="8966" width="7.25" style="1" customWidth="1"/>
    <col min="8967" max="8968" width="7.58203125" style="1" customWidth="1"/>
    <col min="8969" max="8970" width="5.58203125" style="1" customWidth="1"/>
    <col min="8971" max="8971" width="6.83203125" style="1" customWidth="1"/>
    <col min="8972" max="8972" width="41.33203125" style="1" customWidth="1"/>
    <col min="8973" max="8974" width="5.5" style="1" customWidth="1"/>
    <col min="8975" max="8975" width="7" style="1" customWidth="1"/>
    <col min="8976" max="8976" width="23.58203125" style="1" customWidth="1"/>
    <col min="8977" max="8977" width="7.83203125" style="1" customWidth="1"/>
    <col min="8978" max="8979" width="7.25" style="1" customWidth="1"/>
    <col min="8980" max="8980" width="6.75" style="1" customWidth="1"/>
    <col min="8981" max="8981" width="7.33203125" style="1" customWidth="1"/>
    <col min="8982" max="8982" width="6.25" style="1" customWidth="1"/>
    <col min="8983" max="8985" width="6.75" style="1" customWidth="1"/>
    <col min="8986" max="8988" width="7.08203125" style="1" customWidth="1"/>
    <col min="8989" max="8989" width="10.58203125" style="1" customWidth="1"/>
    <col min="8990" max="9214" width="9" style="1"/>
    <col min="9215" max="9215" width="4.58203125" style="1" customWidth="1"/>
    <col min="9216" max="9216" width="2.83203125" style="1" customWidth="1"/>
    <col min="9217" max="9217" width="9.33203125" style="1" customWidth="1"/>
    <col min="9218" max="9218" width="3.83203125" style="1" customWidth="1"/>
    <col min="9219" max="9219" width="5.25" style="1" customWidth="1"/>
    <col min="9220" max="9220" width="4.83203125" style="1" customWidth="1"/>
    <col min="9221" max="9221" width="4.58203125" style="1" customWidth="1"/>
    <col min="9222" max="9222" width="7.25" style="1" customWidth="1"/>
    <col min="9223" max="9224" width="7.58203125" style="1" customWidth="1"/>
    <col min="9225" max="9226" width="5.58203125" style="1" customWidth="1"/>
    <col min="9227" max="9227" width="6.83203125" style="1" customWidth="1"/>
    <col min="9228" max="9228" width="41.33203125" style="1" customWidth="1"/>
    <col min="9229" max="9230" width="5.5" style="1" customWidth="1"/>
    <col min="9231" max="9231" width="7" style="1" customWidth="1"/>
    <col min="9232" max="9232" width="23.58203125" style="1" customWidth="1"/>
    <col min="9233" max="9233" width="7.83203125" style="1" customWidth="1"/>
    <col min="9234" max="9235" width="7.25" style="1" customWidth="1"/>
    <col min="9236" max="9236" width="6.75" style="1" customWidth="1"/>
    <col min="9237" max="9237" width="7.33203125" style="1" customWidth="1"/>
    <col min="9238" max="9238" width="6.25" style="1" customWidth="1"/>
    <col min="9239" max="9241" width="6.75" style="1" customWidth="1"/>
    <col min="9242" max="9244" width="7.08203125" style="1" customWidth="1"/>
    <col min="9245" max="9245" width="10.58203125" style="1" customWidth="1"/>
    <col min="9246" max="9470" width="9" style="1"/>
    <col min="9471" max="9471" width="4.58203125" style="1" customWidth="1"/>
    <col min="9472" max="9472" width="2.83203125" style="1" customWidth="1"/>
    <col min="9473" max="9473" width="9.33203125" style="1" customWidth="1"/>
    <col min="9474" max="9474" width="3.83203125" style="1" customWidth="1"/>
    <col min="9475" max="9475" width="5.25" style="1" customWidth="1"/>
    <col min="9476" max="9476" width="4.83203125" style="1" customWidth="1"/>
    <col min="9477" max="9477" width="4.58203125" style="1" customWidth="1"/>
    <col min="9478" max="9478" width="7.25" style="1" customWidth="1"/>
    <col min="9479" max="9480" width="7.58203125" style="1" customWidth="1"/>
    <col min="9481" max="9482" width="5.58203125" style="1" customWidth="1"/>
    <col min="9483" max="9483" width="6.83203125" style="1" customWidth="1"/>
    <col min="9484" max="9484" width="41.33203125" style="1" customWidth="1"/>
    <col min="9485" max="9486" width="5.5" style="1" customWidth="1"/>
    <col min="9487" max="9487" width="7" style="1" customWidth="1"/>
    <col min="9488" max="9488" width="23.58203125" style="1" customWidth="1"/>
    <col min="9489" max="9489" width="7.83203125" style="1" customWidth="1"/>
    <col min="9490" max="9491" width="7.25" style="1" customWidth="1"/>
    <col min="9492" max="9492" width="6.75" style="1" customWidth="1"/>
    <col min="9493" max="9493" width="7.33203125" style="1" customWidth="1"/>
    <col min="9494" max="9494" width="6.25" style="1" customWidth="1"/>
    <col min="9495" max="9497" width="6.75" style="1" customWidth="1"/>
    <col min="9498" max="9500" width="7.08203125" style="1" customWidth="1"/>
    <col min="9501" max="9501" width="10.58203125" style="1" customWidth="1"/>
    <col min="9502" max="9726" width="9" style="1"/>
    <col min="9727" max="9727" width="4.58203125" style="1" customWidth="1"/>
    <col min="9728" max="9728" width="2.83203125" style="1" customWidth="1"/>
    <col min="9729" max="9729" width="9.33203125" style="1" customWidth="1"/>
    <col min="9730" max="9730" width="3.83203125" style="1" customWidth="1"/>
    <col min="9731" max="9731" width="5.25" style="1" customWidth="1"/>
    <col min="9732" max="9732" width="4.83203125" style="1" customWidth="1"/>
    <col min="9733" max="9733" width="4.58203125" style="1" customWidth="1"/>
    <col min="9734" max="9734" width="7.25" style="1" customWidth="1"/>
    <col min="9735" max="9736" width="7.58203125" style="1" customWidth="1"/>
    <col min="9737" max="9738" width="5.58203125" style="1" customWidth="1"/>
    <col min="9739" max="9739" width="6.83203125" style="1" customWidth="1"/>
    <col min="9740" max="9740" width="41.33203125" style="1" customWidth="1"/>
    <col min="9741" max="9742" width="5.5" style="1" customWidth="1"/>
    <col min="9743" max="9743" width="7" style="1" customWidth="1"/>
    <col min="9744" max="9744" width="23.58203125" style="1" customWidth="1"/>
    <col min="9745" max="9745" width="7.83203125" style="1" customWidth="1"/>
    <col min="9746" max="9747" width="7.25" style="1" customWidth="1"/>
    <col min="9748" max="9748" width="6.75" style="1" customWidth="1"/>
    <col min="9749" max="9749" width="7.33203125" style="1" customWidth="1"/>
    <col min="9750" max="9750" width="6.25" style="1" customWidth="1"/>
    <col min="9751" max="9753" width="6.75" style="1" customWidth="1"/>
    <col min="9754" max="9756" width="7.08203125" style="1" customWidth="1"/>
    <col min="9757" max="9757" width="10.58203125" style="1" customWidth="1"/>
    <col min="9758" max="9982" width="9" style="1"/>
    <col min="9983" max="9983" width="4.58203125" style="1" customWidth="1"/>
    <col min="9984" max="9984" width="2.83203125" style="1" customWidth="1"/>
    <col min="9985" max="9985" width="9.33203125" style="1" customWidth="1"/>
    <col min="9986" max="9986" width="3.83203125" style="1" customWidth="1"/>
    <col min="9987" max="9987" width="5.25" style="1" customWidth="1"/>
    <col min="9988" max="9988" width="4.83203125" style="1" customWidth="1"/>
    <col min="9989" max="9989" width="4.58203125" style="1" customWidth="1"/>
    <col min="9990" max="9990" width="7.25" style="1" customWidth="1"/>
    <col min="9991" max="9992" width="7.58203125" style="1" customWidth="1"/>
    <col min="9993" max="9994" width="5.58203125" style="1" customWidth="1"/>
    <col min="9995" max="9995" width="6.83203125" style="1" customWidth="1"/>
    <col min="9996" max="9996" width="41.33203125" style="1" customWidth="1"/>
    <col min="9997" max="9998" width="5.5" style="1" customWidth="1"/>
    <col min="9999" max="9999" width="7" style="1" customWidth="1"/>
    <col min="10000" max="10000" width="23.58203125" style="1" customWidth="1"/>
    <col min="10001" max="10001" width="7.83203125" style="1" customWidth="1"/>
    <col min="10002" max="10003" width="7.25" style="1" customWidth="1"/>
    <col min="10004" max="10004" width="6.75" style="1" customWidth="1"/>
    <col min="10005" max="10005" width="7.33203125" style="1" customWidth="1"/>
    <col min="10006" max="10006" width="6.25" style="1" customWidth="1"/>
    <col min="10007" max="10009" width="6.75" style="1" customWidth="1"/>
    <col min="10010" max="10012" width="7.08203125" style="1" customWidth="1"/>
    <col min="10013" max="10013" width="10.58203125" style="1" customWidth="1"/>
    <col min="10014" max="10238" width="9" style="1"/>
    <col min="10239" max="10239" width="4.58203125" style="1" customWidth="1"/>
    <col min="10240" max="10240" width="2.83203125" style="1" customWidth="1"/>
    <col min="10241" max="10241" width="9.33203125" style="1" customWidth="1"/>
    <col min="10242" max="10242" width="3.83203125" style="1" customWidth="1"/>
    <col min="10243" max="10243" width="5.25" style="1" customWidth="1"/>
    <col min="10244" max="10244" width="4.83203125" style="1" customWidth="1"/>
    <col min="10245" max="10245" width="4.58203125" style="1" customWidth="1"/>
    <col min="10246" max="10246" width="7.25" style="1" customWidth="1"/>
    <col min="10247" max="10248" width="7.58203125" style="1" customWidth="1"/>
    <col min="10249" max="10250" width="5.58203125" style="1" customWidth="1"/>
    <col min="10251" max="10251" width="6.83203125" style="1" customWidth="1"/>
    <col min="10252" max="10252" width="41.33203125" style="1" customWidth="1"/>
    <col min="10253" max="10254" width="5.5" style="1" customWidth="1"/>
    <col min="10255" max="10255" width="7" style="1" customWidth="1"/>
    <col min="10256" max="10256" width="23.58203125" style="1" customWidth="1"/>
    <col min="10257" max="10257" width="7.83203125" style="1" customWidth="1"/>
    <col min="10258" max="10259" width="7.25" style="1" customWidth="1"/>
    <col min="10260" max="10260" width="6.75" style="1" customWidth="1"/>
    <col min="10261" max="10261" width="7.33203125" style="1" customWidth="1"/>
    <col min="10262" max="10262" width="6.25" style="1" customWidth="1"/>
    <col min="10263" max="10265" width="6.75" style="1" customWidth="1"/>
    <col min="10266" max="10268" width="7.08203125" style="1" customWidth="1"/>
    <col min="10269" max="10269" width="10.58203125" style="1" customWidth="1"/>
    <col min="10270" max="10494" width="9" style="1"/>
    <col min="10495" max="10495" width="4.58203125" style="1" customWidth="1"/>
    <col min="10496" max="10496" width="2.83203125" style="1" customWidth="1"/>
    <col min="10497" max="10497" width="9.33203125" style="1" customWidth="1"/>
    <col min="10498" max="10498" width="3.83203125" style="1" customWidth="1"/>
    <col min="10499" max="10499" width="5.25" style="1" customWidth="1"/>
    <col min="10500" max="10500" width="4.83203125" style="1" customWidth="1"/>
    <col min="10501" max="10501" width="4.58203125" style="1" customWidth="1"/>
    <col min="10502" max="10502" width="7.25" style="1" customWidth="1"/>
    <col min="10503" max="10504" width="7.58203125" style="1" customWidth="1"/>
    <col min="10505" max="10506" width="5.58203125" style="1" customWidth="1"/>
    <col min="10507" max="10507" width="6.83203125" style="1" customWidth="1"/>
    <col min="10508" max="10508" width="41.33203125" style="1" customWidth="1"/>
    <col min="10509" max="10510" width="5.5" style="1" customWidth="1"/>
    <col min="10511" max="10511" width="7" style="1" customWidth="1"/>
    <col min="10512" max="10512" width="23.58203125" style="1" customWidth="1"/>
    <col min="10513" max="10513" width="7.83203125" style="1" customWidth="1"/>
    <col min="10514" max="10515" width="7.25" style="1" customWidth="1"/>
    <col min="10516" max="10516" width="6.75" style="1" customWidth="1"/>
    <col min="10517" max="10517" width="7.33203125" style="1" customWidth="1"/>
    <col min="10518" max="10518" width="6.25" style="1" customWidth="1"/>
    <col min="10519" max="10521" width="6.75" style="1" customWidth="1"/>
    <col min="10522" max="10524" width="7.08203125" style="1" customWidth="1"/>
    <col min="10525" max="10525" width="10.58203125" style="1" customWidth="1"/>
    <col min="10526" max="10750" width="9" style="1"/>
    <col min="10751" max="10751" width="4.58203125" style="1" customWidth="1"/>
    <col min="10752" max="10752" width="2.83203125" style="1" customWidth="1"/>
    <col min="10753" max="10753" width="9.33203125" style="1" customWidth="1"/>
    <col min="10754" max="10754" width="3.83203125" style="1" customWidth="1"/>
    <col min="10755" max="10755" width="5.25" style="1" customWidth="1"/>
    <col min="10756" max="10756" width="4.83203125" style="1" customWidth="1"/>
    <col min="10757" max="10757" width="4.58203125" style="1" customWidth="1"/>
    <col min="10758" max="10758" width="7.25" style="1" customWidth="1"/>
    <col min="10759" max="10760" width="7.58203125" style="1" customWidth="1"/>
    <col min="10761" max="10762" width="5.58203125" style="1" customWidth="1"/>
    <col min="10763" max="10763" width="6.83203125" style="1" customWidth="1"/>
    <col min="10764" max="10764" width="41.33203125" style="1" customWidth="1"/>
    <col min="10765" max="10766" width="5.5" style="1" customWidth="1"/>
    <col min="10767" max="10767" width="7" style="1" customWidth="1"/>
    <col min="10768" max="10768" width="23.58203125" style="1" customWidth="1"/>
    <col min="10769" max="10769" width="7.83203125" style="1" customWidth="1"/>
    <col min="10770" max="10771" width="7.25" style="1" customWidth="1"/>
    <col min="10772" max="10772" width="6.75" style="1" customWidth="1"/>
    <col min="10773" max="10773" width="7.33203125" style="1" customWidth="1"/>
    <col min="10774" max="10774" width="6.25" style="1" customWidth="1"/>
    <col min="10775" max="10777" width="6.75" style="1" customWidth="1"/>
    <col min="10778" max="10780" width="7.08203125" style="1" customWidth="1"/>
    <col min="10781" max="10781" width="10.58203125" style="1" customWidth="1"/>
    <col min="10782" max="11006" width="9" style="1"/>
    <col min="11007" max="11007" width="4.58203125" style="1" customWidth="1"/>
    <col min="11008" max="11008" width="2.83203125" style="1" customWidth="1"/>
    <col min="11009" max="11009" width="9.33203125" style="1" customWidth="1"/>
    <col min="11010" max="11010" width="3.83203125" style="1" customWidth="1"/>
    <col min="11011" max="11011" width="5.25" style="1" customWidth="1"/>
    <col min="11012" max="11012" width="4.83203125" style="1" customWidth="1"/>
    <col min="11013" max="11013" width="4.58203125" style="1" customWidth="1"/>
    <col min="11014" max="11014" width="7.25" style="1" customWidth="1"/>
    <col min="11015" max="11016" width="7.58203125" style="1" customWidth="1"/>
    <col min="11017" max="11018" width="5.58203125" style="1" customWidth="1"/>
    <col min="11019" max="11019" width="6.83203125" style="1" customWidth="1"/>
    <col min="11020" max="11020" width="41.33203125" style="1" customWidth="1"/>
    <col min="11021" max="11022" width="5.5" style="1" customWidth="1"/>
    <col min="11023" max="11023" width="7" style="1" customWidth="1"/>
    <col min="11024" max="11024" width="23.58203125" style="1" customWidth="1"/>
    <col min="11025" max="11025" width="7.83203125" style="1" customWidth="1"/>
    <col min="11026" max="11027" width="7.25" style="1" customWidth="1"/>
    <col min="11028" max="11028" width="6.75" style="1" customWidth="1"/>
    <col min="11029" max="11029" width="7.33203125" style="1" customWidth="1"/>
    <col min="11030" max="11030" width="6.25" style="1" customWidth="1"/>
    <col min="11031" max="11033" width="6.75" style="1" customWidth="1"/>
    <col min="11034" max="11036" width="7.08203125" style="1" customWidth="1"/>
    <col min="11037" max="11037" width="10.58203125" style="1" customWidth="1"/>
    <col min="11038" max="11262" width="9" style="1"/>
    <col min="11263" max="11263" width="4.58203125" style="1" customWidth="1"/>
    <col min="11264" max="11264" width="2.83203125" style="1" customWidth="1"/>
    <col min="11265" max="11265" width="9.33203125" style="1" customWidth="1"/>
    <col min="11266" max="11266" width="3.83203125" style="1" customWidth="1"/>
    <col min="11267" max="11267" width="5.25" style="1" customWidth="1"/>
    <col min="11268" max="11268" width="4.83203125" style="1" customWidth="1"/>
    <col min="11269" max="11269" width="4.58203125" style="1" customWidth="1"/>
    <col min="11270" max="11270" width="7.25" style="1" customWidth="1"/>
    <col min="11271" max="11272" width="7.58203125" style="1" customWidth="1"/>
    <col min="11273" max="11274" width="5.58203125" style="1" customWidth="1"/>
    <col min="11275" max="11275" width="6.83203125" style="1" customWidth="1"/>
    <col min="11276" max="11276" width="41.33203125" style="1" customWidth="1"/>
    <col min="11277" max="11278" width="5.5" style="1" customWidth="1"/>
    <col min="11279" max="11279" width="7" style="1" customWidth="1"/>
    <col min="11280" max="11280" width="23.58203125" style="1" customWidth="1"/>
    <col min="11281" max="11281" width="7.83203125" style="1" customWidth="1"/>
    <col min="11282" max="11283" width="7.25" style="1" customWidth="1"/>
    <col min="11284" max="11284" width="6.75" style="1" customWidth="1"/>
    <col min="11285" max="11285" width="7.33203125" style="1" customWidth="1"/>
    <col min="11286" max="11286" width="6.25" style="1" customWidth="1"/>
    <col min="11287" max="11289" width="6.75" style="1" customWidth="1"/>
    <col min="11290" max="11292" width="7.08203125" style="1" customWidth="1"/>
    <col min="11293" max="11293" width="10.58203125" style="1" customWidth="1"/>
    <col min="11294" max="11518" width="9" style="1"/>
    <col min="11519" max="11519" width="4.58203125" style="1" customWidth="1"/>
    <col min="11520" max="11520" width="2.83203125" style="1" customWidth="1"/>
    <col min="11521" max="11521" width="9.33203125" style="1" customWidth="1"/>
    <col min="11522" max="11522" width="3.83203125" style="1" customWidth="1"/>
    <col min="11523" max="11523" width="5.25" style="1" customWidth="1"/>
    <col min="11524" max="11524" width="4.83203125" style="1" customWidth="1"/>
    <col min="11525" max="11525" width="4.58203125" style="1" customWidth="1"/>
    <col min="11526" max="11526" width="7.25" style="1" customWidth="1"/>
    <col min="11527" max="11528" width="7.58203125" style="1" customWidth="1"/>
    <col min="11529" max="11530" width="5.58203125" style="1" customWidth="1"/>
    <col min="11531" max="11531" width="6.83203125" style="1" customWidth="1"/>
    <col min="11532" max="11532" width="41.33203125" style="1" customWidth="1"/>
    <col min="11533" max="11534" width="5.5" style="1" customWidth="1"/>
    <col min="11535" max="11535" width="7" style="1" customWidth="1"/>
    <col min="11536" max="11536" width="23.58203125" style="1" customWidth="1"/>
    <col min="11537" max="11537" width="7.83203125" style="1" customWidth="1"/>
    <col min="11538" max="11539" width="7.25" style="1" customWidth="1"/>
    <col min="11540" max="11540" width="6.75" style="1" customWidth="1"/>
    <col min="11541" max="11541" width="7.33203125" style="1" customWidth="1"/>
    <col min="11542" max="11542" width="6.25" style="1" customWidth="1"/>
    <col min="11543" max="11545" width="6.75" style="1" customWidth="1"/>
    <col min="11546" max="11548" width="7.08203125" style="1" customWidth="1"/>
    <col min="11549" max="11549" width="10.58203125" style="1" customWidth="1"/>
    <col min="11550" max="11774" width="9" style="1"/>
    <col min="11775" max="11775" width="4.58203125" style="1" customWidth="1"/>
    <col min="11776" max="11776" width="2.83203125" style="1" customWidth="1"/>
    <col min="11777" max="11777" width="9.33203125" style="1" customWidth="1"/>
    <col min="11778" max="11778" width="3.83203125" style="1" customWidth="1"/>
    <col min="11779" max="11779" width="5.25" style="1" customWidth="1"/>
    <col min="11780" max="11780" width="4.83203125" style="1" customWidth="1"/>
    <col min="11781" max="11781" width="4.58203125" style="1" customWidth="1"/>
    <col min="11782" max="11782" width="7.25" style="1" customWidth="1"/>
    <col min="11783" max="11784" width="7.58203125" style="1" customWidth="1"/>
    <col min="11785" max="11786" width="5.58203125" style="1" customWidth="1"/>
    <col min="11787" max="11787" width="6.83203125" style="1" customWidth="1"/>
    <col min="11788" max="11788" width="41.33203125" style="1" customWidth="1"/>
    <col min="11789" max="11790" width="5.5" style="1" customWidth="1"/>
    <col min="11791" max="11791" width="7" style="1" customWidth="1"/>
    <col min="11792" max="11792" width="23.58203125" style="1" customWidth="1"/>
    <col min="11793" max="11793" width="7.83203125" style="1" customWidth="1"/>
    <col min="11794" max="11795" width="7.25" style="1" customWidth="1"/>
    <col min="11796" max="11796" width="6.75" style="1" customWidth="1"/>
    <col min="11797" max="11797" width="7.33203125" style="1" customWidth="1"/>
    <col min="11798" max="11798" width="6.25" style="1" customWidth="1"/>
    <col min="11799" max="11801" width="6.75" style="1" customWidth="1"/>
    <col min="11802" max="11804" width="7.08203125" style="1" customWidth="1"/>
    <col min="11805" max="11805" width="10.58203125" style="1" customWidth="1"/>
    <col min="11806" max="12030" width="9" style="1"/>
    <col min="12031" max="12031" width="4.58203125" style="1" customWidth="1"/>
    <col min="12032" max="12032" width="2.83203125" style="1" customWidth="1"/>
    <col min="12033" max="12033" width="9.33203125" style="1" customWidth="1"/>
    <col min="12034" max="12034" width="3.83203125" style="1" customWidth="1"/>
    <col min="12035" max="12035" width="5.25" style="1" customWidth="1"/>
    <col min="12036" max="12036" width="4.83203125" style="1" customWidth="1"/>
    <col min="12037" max="12037" width="4.58203125" style="1" customWidth="1"/>
    <col min="12038" max="12038" width="7.25" style="1" customWidth="1"/>
    <col min="12039" max="12040" width="7.58203125" style="1" customWidth="1"/>
    <col min="12041" max="12042" width="5.58203125" style="1" customWidth="1"/>
    <col min="12043" max="12043" width="6.83203125" style="1" customWidth="1"/>
    <col min="12044" max="12044" width="41.33203125" style="1" customWidth="1"/>
    <col min="12045" max="12046" width="5.5" style="1" customWidth="1"/>
    <col min="12047" max="12047" width="7" style="1" customWidth="1"/>
    <col min="12048" max="12048" width="23.58203125" style="1" customWidth="1"/>
    <col min="12049" max="12049" width="7.83203125" style="1" customWidth="1"/>
    <col min="12050" max="12051" width="7.25" style="1" customWidth="1"/>
    <col min="12052" max="12052" width="6.75" style="1" customWidth="1"/>
    <col min="12053" max="12053" width="7.33203125" style="1" customWidth="1"/>
    <col min="12054" max="12054" width="6.25" style="1" customWidth="1"/>
    <col min="12055" max="12057" width="6.75" style="1" customWidth="1"/>
    <col min="12058" max="12060" width="7.08203125" style="1" customWidth="1"/>
    <col min="12061" max="12061" width="10.58203125" style="1" customWidth="1"/>
    <col min="12062" max="12286" width="9" style="1"/>
    <col min="12287" max="12287" width="4.58203125" style="1" customWidth="1"/>
    <col min="12288" max="12288" width="2.83203125" style="1" customWidth="1"/>
    <col min="12289" max="12289" width="9.33203125" style="1" customWidth="1"/>
    <col min="12290" max="12290" width="3.83203125" style="1" customWidth="1"/>
    <col min="12291" max="12291" width="5.25" style="1" customWidth="1"/>
    <col min="12292" max="12292" width="4.83203125" style="1" customWidth="1"/>
    <col min="12293" max="12293" width="4.58203125" style="1" customWidth="1"/>
    <col min="12294" max="12294" width="7.25" style="1" customWidth="1"/>
    <col min="12295" max="12296" width="7.58203125" style="1" customWidth="1"/>
    <col min="12297" max="12298" width="5.58203125" style="1" customWidth="1"/>
    <col min="12299" max="12299" width="6.83203125" style="1" customWidth="1"/>
    <col min="12300" max="12300" width="41.33203125" style="1" customWidth="1"/>
    <col min="12301" max="12302" width="5.5" style="1" customWidth="1"/>
    <col min="12303" max="12303" width="7" style="1" customWidth="1"/>
    <col min="12304" max="12304" width="23.58203125" style="1" customWidth="1"/>
    <col min="12305" max="12305" width="7.83203125" style="1" customWidth="1"/>
    <col min="12306" max="12307" width="7.25" style="1" customWidth="1"/>
    <col min="12308" max="12308" width="6.75" style="1" customWidth="1"/>
    <col min="12309" max="12309" width="7.33203125" style="1" customWidth="1"/>
    <col min="12310" max="12310" width="6.25" style="1" customWidth="1"/>
    <col min="12311" max="12313" width="6.75" style="1" customWidth="1"/>
    <col min="12314" max="12316" width="7.08203125" style="1" customWidth="1"/>
    <col min="12317" max="12317" width="10.58203125" style="1" customWidth="1"/>
    <col min="12318" max="12542" width="9" style="1"/>
    <col min="12543" max="12543" width="4.58203125" style="1" customWidth="1"/>
    <col min="12544" max="12544" width="2.83203125" style="1" customWidth="1"/>
    <col min="12545" max="12545" width="9.33203125" style="1" customWidth="1"/>
    <col min="12546" max="12546" width="3.83203125" style="1" customWidth="1"/>
    <col min="12547" max="12547" width="5.25" style="1" customWidth="1"/>
    <col min="12548" max="12548" width="4.83203125" style="1" customWidth="1"/>
    <col min="12549" max="12549" width="4.58203125" style="1" customWidth="1"/>
    <col min="12550" max="12550" width="7.25" style="1" customWidth="1"/>
    <col min="12551" max="12552" width="7.58203125" style="1" customWidth="1"/>
    <col min="12553" max="12554" width="5.58203125" style="1" customWidth="1"/>
    <col min="12555" max="12555" width="6.83203125" style="1" customWidth="1"/>
    <col min="12556" max="12556" width="41.33203125" style="1" customWidth="1"/>
    <col min="12557" max="12558" width="5.5" style="1" customWidth="1"/>
    <col min="12559" max="12559" width="7" style="1" customWidth="1"/>
    <col min="12560" max="12560" width="23.58203125" style="1" customWidth="1"/>
    <col min="12561" max="12561" width="7.83203125" style="1" customWidth="1"/>
    <col min="12562" max="12563" width="7.25" style="1" customWidth="1"/>
    <col min="12564" max="12564" width="6.75" style="1" customWidth="1"/>
    <col min="12565" max="12565" width="7.33203125" style="1" customWidth="1"/>
    <col min="12566" max="12566" width="6.25" style="1" customWidth="1"/>
    <col min="12567" max="12569" width="6.75" style="1" customWidth="1"/>
    <col min="12570" max="12572" width="7.08203125" style="1" customWidth="1"/>
    <col min="12573" max="12573" width="10.58203125" style="1" customWidth="1"/>
    <col min="12574" max="12798" width="9" style="1"/>
    <col min="12799" max="12799" width="4.58203125" style="1" customWidth="1"/>
    <col min="12800" max="12800" width="2.83203125" style="1" customWidth="1"/>
    <col min="12801" max="12801" width="9.33203125" style="1" customWidth="1"/>
    <col min="12802" max="12802" width="3.83203125" style="1" customWidth="1"/>
    <col min="12803" max="12803" width="5.25" style="1" customWidth="1"/>
    <col min="12804" max="12804" width="4.83203125" style="1" customWidth="1"/>
    <col min="12805" max="12805" width="4.58203125" style="1" customWidth="1"/>
    <col min="12806" max="12806" width="7.25" style="1" customWidth="1"/>
    <col min="12807" max="12808" width="7.58203125" style="1" customWidth="1"/>
    <col min="12809" max="12810" width="5.58203125" style="1" customWidth="1"/>
    <col min="12811" max="12811" width="6.83203125" style="1" customWidth="1"/>
    <col min="12812" max="12812" width="41.33203125" style="1" customWidth="1"/>
    <col min="12813" max="12814" width="5.5" style="1" customWidth="1"/>
    <col min="12815" max="12815" width="7" style="1" customWidth="1"/>
    <col min="12816" max="12816" width="23.58203125" style="1" customWidth="1"/>
    <col min="12817" max="12817" width="7.83203125" style="1" customWidth="1"/>
    <col min="12818" max="12819" width="7.25" style="1" customWidth="1"/>
    <col min="12820" max="12820" width="6.75" style="1" customWidth="1"/>
    <col min="12821" max="12821" width="7.33203125" style="1" customWidth="1"/>
    <col min="12822" max="12822" width="6.25" style="1" customWidth="1"/>
    <col min="12823" max="12825" width="6.75" style="1" customWidth="1"/>
    <col min="12826" max="12828" width="7.08203125" style="1" customWidth="1"/>
    <col min="12829" max="12829" width="10.58203125" style="1" customWidth="1"/>
    <col min="12830" max="13054" width="9" style="1"/>
    <col min="13055" max="13055" width="4.58203125" style="1" customWidth="1"/>
    <col min="13056" max="13056" width="2.83203125" style="1" customWidth="1"/>
    <col min="13057" max="13057" width="9.33203125" style="1" customWidth="1"/>
    <col min="13058" max="13058" width="3.83203125" style="1" customWidth="1"/>
    <col min="13059" max="13059" width="5.25" style="1" customWidth="1"/>
    <col min="13060" max="13060" width="4.83203125" style="1" customWidth="1"/>
    <col min="13061" max="13061" width="4.58203125" style="1" customWidth="1"/>
    <col min="13062" max="13062" width="7.25" style="1" customWidth="1"/>
    <col min="13063" max="13064" width="7.58203125" style="1" customWidth="1"/>
    <col min="13065" max="13066" width="5.58203125" style="1" customWidth="1"/>
    <col min="13067" max="13067" width="6.83203125" style="1" customWidth="1"/>
    <col min="13068" max="13068" width="41.33203125" style="1" customWidth="1"/>
    <col min="13069" max="13070" width="5.5" style="1" customWidth="1"/>
    <col min="13071" max="13071" width="7" style="1" customWidth="1"/>
    <col min="13072" max="13072" width="23.58203125" style="1" customWidth="1"/>
    <col min="13073" max="13073" width="7.83203125" style="1" customWidth="1"/>
    <col min="13074" max="13075" width="7.25" style="1" customWidth="1"/>
    <col min="13076" max="13076" width="6.75" style="1" customWidth="1"/>
    <col min="13077" max="13077" width="7.33203125" style="1" customWidth="1"/>
    <col min="13078" max="13078" width="6.25" style="1" customWidth="1"/>
    <col min="13079" max="13081" width="6.75" style="1" customWidth="1"/>
    <col min="13082" max="13084" width="7.08203125" style="1" customWidth="1"/>
    <col min="13085" max="13085" width="10.58203125" style="1" customWidth="1"/>
    <col min="13086" max="13310" width="9" style="1"/>
    <col min="13311" max="13311" width="4.58203125" style="1" customWidth="1"/>
    <col min="13312" max="13312" width="2.83203125" style="1" customWidth="1"/>
    <col min="13313" max="13313" width="9.33203125" style="1" customWidth="1"/>
    <col min="13314" max="13314" width="3.83203125" style="1" customWidth="1"/>
    <col min="13315" max="13315" width="5.25" style="1" customWidth="1"/>
    <col min="13316" max="13316" width="4.83203125" style="1" customWidth="1"/>
    <col min="13317" max="13317" width="4.58203125" style="1" customWidth="1"/>
    <col min="13318" max="13318" width="7.25" style="1" customWidth="1"/>
    <col min="13319" max="13320" width="7.58203125" style="1" customWidth="1"/>
    <col min="13321" max="13322" width="5.58203125" style="1" customWidth="1"/>
    <col min="13323" max="13323" width="6.83203125" style="1" customWidth="1"/>
    <col min="13324" max="13324" width="41.33203125" style="1" customWidth="1"/>
    <col min="13325" max="13326" width="5.5" style="1" customWidth="1"/>
    <col min="13327" max="13327" width="7" style="1" customWidth="1"/>
    <col min="13328" max="13328" width="23.58203125" style="1" customWidth="1"/>
    <col min="13329" max="13329" width="7.83203125" style="1" customWidth="1"/>
    <col min="13330" max="13331" width="7.25" style="1" customWidth="1"/>
    <col min="13332" max="13332" width="6.75" style="1" customWidth="1"/>
    <col min="13333" max="13333" width="7.33203125" style="1" customWidth="1"/>
    <col min="13334" max="13334" width="6.25" style="1" customWidth="1"/>
    <col min="13335" max="13337" width="6.75" style="1" customWidth="1"/>
    <col min="13338" max="13340" width="7.08203125" style="1" customWidth="1"/>
    <col min="13341" max="13341" width="10.58203125" style="1" customWidth="1"/>
    <col min="13342" max="13566" width="9" style="1"/>
    <col min="13567" max="13567" width="4.58203125" style="1" customWidth="1"/>
    <col min="13568" max="13568" width="2.83203125" style="1" customWidth="1"/>
    <col min="13569" max="13569" width="9.33203125" style="1" customWidth="1"/>
    <col min="13570" max="13570" width="3.83203125" style="1" customWidth="1"/>
    <col min="13571" max="13571" width="5.25" style="1" customWidth="1"/>
    <col min="13572" max="13572" width="4.83203125" style="1" customWidth="1"/>
    <col min="13573" max="13573" width="4.58203125" style="1" customWidth="1"/>
    <col min="13574" max="13574" width="7.25" style="1" customWidth="1"/>
    <col min="13575" max="13576" width="7.58203125" style="1" customWidth="1"/>
    <col min="13577" max="13578" width="5.58203125" style="1" customWidth="1"/>
    <col min="13579" max="13579" width="6.83203125" style="1" customWidth="1"/>
    <col min="13580" max="13580" width="41.33203125" style="1" customWidth="1"/>
    <col min="13581" max="13582" width="5.5" style="1" customWidth="1"/>
    <col min="13583" max="13583" width="7" style="1" customWidth="1"/>
    <col min="13584" max="13584" width="23.58203125" style="1" customWidth="1"/>
    <col min="13585" max="13585" width="7.83203125" style="1" customWidth="1"/>
    <col min="13586" max="13587" width="7.25" style="1" customWidth="1"/>
    <col min="13588" max="13588" width="6.75" style="1" customWidth="1"/>
    <col min="13589" max="13589" width="7.33203125" style="1" customWidth="1"/>
    <col min="13590" max="13590" width="6.25" style="1" customWidth="1"/>
    <col min="13591" max="13593" width="6.75" style="1" customWidth="1"/>
    <col min="13594" max="13596" width="7.08203125" style="1" customWidth="1"/>
    <col min="13597" max="13597" width="10.58203125" style="1" customWidth="1"/>
    <col min="13598" max="13822" width="9" style="1"/>
    <col min="13823" max="13823" width="4.58203125" style="1" customWidth="1"/>
    <col min="13824" max="13824" width="2.83203125" style="1" customWidth="1"/>
    <col min="13825" max="13825" width="9.33203125" style="1" customWidth="1"/>
    <col min="13826" max="13826" width="3.83203125" style="1" customWidth="1"/>
    <col min="13827" max="13827" width="5.25" style="1" customWidth="1"/>
    <col min="13828" max="13828" width="4.83203125" style="1" customWidth="1"/>
    <col min="13829" max="13829" width="4.58203125" style="1" customWidth="1"/>
    <col min="13830" max="13830" width="7.25" style="1" customWidth="1"/>
    <col min="13831" max="13832" width="7.58203125" style="1" customWidth="1"/>
    <col min="13833" max="13834" width="5.58203125" style="1" customWidth="1"/>
    <col min="13835" max="13835" width="6.83203125" style="1" customWidth="1"/>
    <col min="13836" max="13836" width="41.33203125" style="1" customWidth="1"/>
    <col min="13837" max="13838" width="5.5" style="1" customWidth="1"/>
    <col min="13839" max="13839" width="7" style="1" customWidth="1"/>
    <col min="13840" max="13840" width="23.58203125" style="1" customWidth="1"/>
    <col min="13841" max="13841" width="7.83203125" style="1" customWidth="1"/>
    <col min="13842" max="13843" width="7.25" style="1" customWidth="1"/>
    <col min="13844" max="13844" width="6.75" style="1" customWidth="1"/>
    <col min="13845" max="13845" width="7.33203125" style="1" customWidth="1"/>
    <col min="13846" max="13846" width="6.25" style="1" customWidth="1"/>
    <col min="13847" max="13849" width="6.75" style="1" customWidth="1"/>
    <col min="13850" max="13852" width="7.08203125" style="1" customWidth="1"/>
    <col min="13853" max="13853" width="10.58203125" style="1" customWidth="1"/>
    <col min="13854" max="14078" width="9" style="1"/>
    <col min="14079" max="14079" width="4.58203125" style="1" customWidth="1"/>
    <col min="14080" max="14080" width="2.83203125" style="1" customWidth="1"/>
    <col min="14081" max="14081" width="9.33203125" style="1" customWidth="1"/>
    <col min="14082" max="14082" width="3.83203125" style="1" customWidth="1"/>
    <col min="14083" max="14083" width="5.25" style="1" customWidth="1"/>
    <col min="14084" max="14084" width="4.83203125" style="1" customWidth="1"/>
    <col min="14085" max="14085" width="4.58203125" style="1" customWidth="1"/>
    <col min="14086" max="14086" width="7.25" style="1" customWidth="1"/>
    <col min="14087" max="14088" width="7.58203125" style="1" customWidth="1"/>
    <col min="14089" max="14090" width="5.58203125" style="1" customWidth="1"/>
    <col min="14091" max="14091" width="6.83203125" style="1" customWidth="1"/>
    <col min="14092" max="14092" width="41.33203125" style="1" customWidth="1"/>
    <col min="14093" max="14094" width="5.5" style="1" customWidth="1"/>
    <col min="14095" max="14095" width="7" style="1" customWidth="1"/>
    <col min="14096" max="14096" width="23.58203125" style="1" customWidth="1"/>
    <col min="14097" max="14097" width="7.83203125" style="1" customWidth="1"/>
    <col min="14098" max="14099" width="7.25" style="1" customWidth="1"/>
    <col min="14100" max="14100" width="6.75" style="1" customWidth="1"/>
    <col min="14101" max="14101" width="7.33203125" style="1" customWidth="1"/>
    <col min="14102" max="14102" width="6.25" style="1" customWidth="1"/>
    <col min="14103" max="14105" width="6.75" style="1" customWidth="1"/>
    <col min="14106" max="14108" width="7.08203125" style="1" customWidth="1"/>
    <col min="14109" max="14109" width="10.58203125" style="1" customWidth="1"/>
    <col min="14110" max="14334" width="9" style="1"/>
    <col min="14335" max="14335" width="4.58203125" style="1" customWidth="1"/>
    <col min="14336" max="14336" width="2.83203125" style="1" customWidth="1"/>
    <col min="14337" max="14337" width="9.33203125" style="1" customWidth="1"/>
    <col min="14338" max="14338" width="3.83203125" style="1" customWidth="1"/>
    <col min="14339" max="14339" width="5.25" style="1" customWidth="1"/>
    <col min="14340" max="14340" width="4.83203125" style="1" customWidth="1"/>
    <col min="14341" max="14341" width="4.58203125" style="1" customWidth="1"/>
    <col min="14342" max="14342" width="7.25" style="1" customWidth="1"/>
    <col min="14343" max="14344" width="7.58203125" style="1" customWidth="1"/>
    <col min="14345" max="14346" width="5.58203125" style="1" customWidth="1"/>
    <col min="14347" max="14347" width="6.83203125" style="1" customWidth="1"/>
    <col min="14348" max="14348" width="41.33203125" style="1" customWidth="1"/>
    <col min="14349" max="14350" width="5.5" style="1" customWidth="1"/>
    <col min="14351" max="14351" width="7" style="1" customWidth="1"/>
    <col min="14352" max="14352" width="23.58203125" style="1" customWidth="1"/>
    <col min="14353" max="14353" width="7.83203125" style="1" customWidth="1"/>
    <col min="14354" max="14355" width="7.25" style="1" customWidth="1"/>
    <col min="14356" max="14356" width="6.75" style="1" customWidth="1"/>
    <col min="14357" max="14357" width="7.33203125" style="1" customWidth="1"/>
    <col min="14358" max="14358" width="6.25" style="1" customWidth="1"/>
    <col min="14359" max="14361" width="6.75" style="1" customWidth="1"/>
    <col min="14362" max="14364" width="7.08203125" style="1" customWidth="1"/>
    <col min="14365" max="14365" width="10.58203125" style="1" customWidth="1"/>
    <col min="14366" max="14590" width="9" style="1"/>
    <col min="14591" max="14591" width="4.58203125" style="1" customWidth="1"/>
    <col min="14592" max="14592" width="2.83203125" style="1" customWidth="1"/>
    <col min="14593" max="14593" width="9.33203125" style="1" customWidth="1"/>
    <col min="14594" max="14594" width="3.83203125" style="1" customWidth="1"/>
    <col min="14595" max="14595" width="5.25" style="1" customWidth="1"/>
    <col min="14596" max="14596" width="4.83203125" style="1" customWidth="1"/>
    <col min="14597" max="14597" width="4.58203125" style="1" customWidth="1"/>
    <col min="14598" max="14598" width="7.25" style="1" customWidth="1"/>
    <col min="14599" max="14600" width="7.58203125" style="1" customWidth="1"/>
    <col min="14601" max="14602" width="5.58203125" style="1" customWidth="1"/>
    <col min="14603" max="14603" width="6.83203125" style="1" customWidth="1"/>
    <col min="14604" max="14604" width="41.33203125" style="1" customWidth="1"/>
    <col min="14605" max="14606" width="5.5" style="1" customWidth="1"/>
    <col min="14607" max="14607" width="7" style="1" customWidth="1"/>
    <col min="14608" max="14608" width="23.58203125" style="1" customWidth="1"/>
    <col min="14609" max="14609" width="7.83203125" style="1" customWidth="1"/>
    <col min="14610" max="14611" width="7.25" style="1" customWidth="1"/>
    <col min="14612" max="14612" width="6.75" style="1" customWidth="1"/>
    <col min="14613" max="14613" width="7.33203125" style="1" customWidth="1"/>
    <col min="14614" max="14614" width="6.25" style="1" customWidth="1"/>
    <col min="14615" max="14617" width="6.75" style="1" customWidth="1"/>
    <col min="14618" max="14620" width="7.08203125" style="1" customWidth="1"/>
    <col min="14621" max="14621" width="10.58203125" style="1" customWidth="1"/>
    <col min="14622" max="14846" width="9" style="1"/>
    <col min="14847" max="14847" width="4.58203125" style="1" customWidth="1"/>
    <col min="14848" max="14848" width="2.83203125" style="1" customWidth="1"/>
    <col min="14849" max="14849" width="9.33203125" style="1" customWidth="1"/>
    <col min="14850" max="14850" width="3.83203125" style="1" customWidth="1"/>
    <col min="14851" max="14851" width="5.25" style="1" customWidth="1"/>
    <col min="14852" max="14852" width="4.83203125" style="1" customWidth="1"/>
    <col min="14853" max="14853" width="4.58203125" style="1" customWidth="1"/>
    <col min="14854" max="14854" width="7.25" style="1" customWidth="1"/>
    <col min="14855" max="14856" width="7.58203125" style="1" customWidth="1"/>
    <col min="14857" max="14858" width="5.58203125" style="1" customWidth="1"/>
    <col min="14859" max="14859" width="6.83203125" style="1" customWidth="1"/>
    <col min="14860" max="14860" width="41.33203125" style="1" customWidth="1"/>
    <col min="14861" max="14862" width="5.5" style="1" customWidth="1"/>
    <col min="14863" max="14863" width="7" style="1" customWidth="1"/>
    <col min="14864" max="14864" width="23.58203125" style="1" customWidth="1"/>
    <col min="14865" max="14865" width="7.83203125" style="1" customWidth="1"/>
    <col min="14866" max="14867" width="7.25" style="1" customWidth="1"/>
    <col min="14868" max="14868" width="6.75" style="1" customWidth="1"/>
    <col min="14869" max="14869" width="7.33203125" style="1" customWidth="1"/>
    <col min="14870" max="14870" width="6.25" style="1" customWidth="1"/>
    <col min="14871" max="14873" width="6.75" style="1" customWidth="1"/>
    <col min="14874" max="14876" width="7.08203125" style="1" customWidth="1"/>
    <col min="14877" max="14877" width="10.58203125" style="1" customWidth="1"/>
    <col min="14878" max="15102" width="9" style="1"/>
    <col min="15103" max="15103" width="4.58203125" style="1" customWidth="1"/>
    <col min="15104" max="15104" width="2.83203125" style="1" customWidth="1"/>
    <col min="15105" max="15105" width="9.33203125" style="1" customWidth="1"/>
    <col min="15106" max="15106" width="3.83203125" style="1" customWidth="1"/>
    <col min="15107" max="15107" width="5.25" style="1" customWidth="1"/>
    <col min="15108" max="15108" width="4.83203125" style="1" customWidth="1"/>
    <col min="15109" max="15109" width="4.58203125" style="1" customWidth="1"/>
    <col min="15110" max="15110" width="7.25" style="1" customWidth="1"/>
    <col min="15111" max="15112" width="7.58203125" style="1" customWidth="1"/>
    <col min="15113" max="15114" width="5.58203125" style="1" customWidth="1"/>
    <col min="15115" max="15115" width="6.83203125" style="1" customWidth="1"/>
    <col min="15116" max="15116" width="41.33203125" style="1" customWidth="1"/>
    <col min="15117" max="15118" width="5.5" style="1" customWidth="1"/>
    <col min="15119" max="15119" width="7" style="1" customWidth="1"/>
    <col min="15120" max="15120" width="23.58203125" style="1" customWidth="1"/>
    <col min="15121" max="15121" width="7.83203125" style="1" customWidth="1"/>
    <col min="15122" max="15123" width="7.25" style="1" customWidth="1"/>
    <col min="15124" max="15124" width="6.75" style="1" customWidth="1"/>
    <col min="15125" max="15125" width="7.33203125" style="1" customWidth="1"/>
    <col min="15126" max="15126" width="6.25" style="1" customWidth="1"/>
    <col min="15127" max="15129" width="6.75" style="1" customWidth="1"/>
    <col min="15130" max="15132" width="7.08203125" style="1" customWidth="1"/>
    <col min="15133" max="15133" width="10.58203125" style="1" customWidth="1"/>
    <col min="15134" max="15358" width="9" style="1"/>
    <col min="15359" max="15359" width="4.58203125" style="1" customWidth="1"/>
    <col min="15360" max="15360" width="2.83203125" style="1" customWidth="1"/>
    <col min="15361" max="15361" width="9.33203125" style="1" customWidth="1"/>
    <col min="15362" max="15362" width="3.83203125" style="1" customWidth="1"/>
    <col min="15363" max="15363" width="5.25" style="1" customWidth="1"/>
    <col min="15364" max="15364" width="4.83203125" style="1" customWidth="1"/>
    <col min="15365" max="15365" width="4.58203125" style="1" customWidth="1"/>
    <col min="15366" max="15366" width="7.25" style="1" customWidth="1"/>
    <col min="15367" max="15368" width="7.58203125" style="1" customWidth="1"/>
    <col min="15369" max="15370" width="5.58203125" style="1" customWidth="1"/>
    <col min="15371" max="15371" width="6.83203125" style="1" customWidth="1"/>
    <col min="15372" max="15372" width="41.33203125" style="1" customWidth="1"/>
    <col min="15373" max="15374" width="5.5" style="1" customWidth="1"/>
    <col min="15375" max="15375" width="7" style="1" customWidth="1"/>
    <col min="15376" max="15376" width="23.58203125" style="1" customWidth="1"/>
    <col min="15377" max="15377" width="7.83203125" style="1" customWidth="1"/>
    <col min="15378" max="15379" width="7.25" style="1" customWidth="1"/>
    <col min="15380" max="15380" width="6.75" style="1" customWidth="1"/>
    <col min="15381" max="15381" width="7.33203125" style="1" customWidth="1"/>
    <col min="15382" max="15382" width="6.25" style="1" customWidth="1"/>
    <col min="15383" max="15385" width="6.75" style="1" customWidth="1"/>
    <col min="15386" max="15388" width="7.08203125" style="1" customWidth="1"/>
    <col min="15389" max="15389" width="10.58203125" style="1" customWidth="1"/>
    <col min="15390" max="15614" width="9" style="1"/>
    <col min="15615" max="15615" width="4.58203125" style="1" customWidth="1"/>
    <col min="15616" max="15616" width="2.83203125" style="1" customWidth="1"/>
    <col min="15617" max="15617" width="9.33203125" style="1" customWidth="1"/>
    <col min="15618" max="15618" width="3.83203125" style="1" customWidth="1"/>
    <col min="15619" max="15619" width="5.25" style="1" customWidth="1"/>
    <col min="15620" max="15620" width="4.83203125" style="1" customWidth="1"/>
    <col min="15621" max="15621" width="4.58203125" style="1" customWidth="1"/>
    <col min="15622" max="15622" width="7.25" style="1" customWidth="1"/>
    <col min="15623" max="15624" width="7.58203125" style="1" customWidth="1"/>
    <col min="15625" max="15626" width="5.58203125" style="1" customWidth="1"/>
    <col min="15627" max="15627" width="6.83203125" style="1" customWidth="1"/>
    <col min="15628" max="15628" width="41.33203125" style="1" customWidth="1"/>
    <col min="15629" max="15630" width="5.5" style="1" customWidth="1"/>
    <col min="15631" max="15631" width="7" style="1" customWidth="1"/>
    <col min="15632" max="15632" width="23.58203125" style="1" customWidth="1"/>
    <col min="15633" max="15633" width="7.83203125" style="1" customWidth="1"/>
    <col min="15634" max="15635" width="7.25" style="1" customWidth="1"/>
    <col min="15636" max="15636" width="6.75" style="1" customWidth="1"/>
    <col min="15637" max="15637" width="7.33203125" style="1" customWidth="1"/>
    <col min="15638" max="15638" width="6.25" style="1" customWidth="1"/>
    <col min="15639" max="15641" width="6.75" style="1" customWidth="1"/>
    <col min="15642" max="15644" width="7.08203125" style="1" customWidth="1"/>
    <col min="15645" max="15645" width="10.58203125" style="1" customWidth="1"/>
    <col min="15646" max="15870" width="9" style="1"/>
    <col min="15871" max="15871" width="4.58203125" style="1" customWidth="1"/>
    <col min="15872" max="15872" width="2.83203125" style="1" customWidth="1"/>
    <col min="15873" max="15873" width="9.33203125" style="1" customWidth="1"/>
    <col min="15874" max="15874" width="3.83203125" style="1" customWidth="1"/>
    <col min="15875" max="15875" width="5.25" style="1" customWidth="1"/>
    <col min="15876" max="15876" width="4.83203125" style="1" customWidth="1"/>
    <col min="15877" max="15877" width="4.58203125" style="1" customWidth="1"/>
    <col min="15878" max="15878" width="7.25" style="1" customWidth="1"/>
    <col min="15879" max="15880" width="7.58203125" style="1" customWidth="1"/>
    <col min="15881" max="15882" width="5.58203125" style="1" customWidth="1"/>
    <col min="15883" max="15883" width="6.83203125" style="1" customWidth="1"/>
    <col min="15884" max="15884" width="41.33203125" style="1" customWidth="1"/>
    <col min="15885" max="15886" width="5.5" style="1" customWidth="1"/>
    <col min="15887" max="15887" width="7" style="1" customWidth="1"/>
    <col min="15888" max="15888" width="23.58203125" style="1" customWidth="1"/>
    <col min="15889" max="15889" width="7.83203125" style="1" customWidth="1"/>
    <col min="15890" max="15891" width="7.25" style="1" customWidth="1"/>
    <col min="15892" max="15892" width="6.75" style="1" customWidth="1"/>
    <col min="15893" max="15893" width="7.33203125" style="1" customWidth="1"/>
    <col min="15894" max="15894" width="6.25" style="1" customWidth="1"/>
    <col min="15895" max="15897" width="6.75" style="1" customWidth="1"/>
    <col min="15898" max="15900" width="7.08203125" style="1" customWidth="1"/>
    <col min="15901" max="15901" width="10.58203125" style="1" customWidth="1"/>
    <col min="15902" max="16126" width="9" style="1"/>
    <col min="16127" max="16127" width="4.58203125" style="1" customWidth="1"/>
    <col min="16128" max="16128" width="2.83203125" style="1" customWidth="1"/>
    <col min="16129" max="16129" width="9.33203125" style="1" customWidth="1"/>
    <col min="16130" max="16130" width="3.83203125" style="1" customWidth="1"/>
    <col min="16131" max="16131" width="5.25" style="1" customWidth="1"/>
    <col min="16132" max="16132" width="4.83203125" style="1" customWidth="1"/>
    <col min="16133" max="16133" width="4.58203125" style="1" customWidth="1"/>
    <col min="16134" max="16134" width="7.25" style="1" customWidth="1"/>
    <col min="16135" max="16136" width="7.58203125" style="1" customWidth="1"/>
    <col min="16137" max="16138" width="5.58203125" style="1" customWidth="1"/>
    <col min="16139" max="16139" width="6.83203125" style="1" customWidth="1"/>
    <col min="16140" max="16140" width="41.33203125" style="1" customWidth="1"/>
    <col min="16141" max="16142" width="5.5" style="1" customWidth="1"/>
    <col min="16143" max="16143" width="7" style="1" customWidth="1"/>
    <col min="16144" max="16144" width="23.58203125" style="1" customWidth="1"/>
    <col min="16145" max="16145" width="7.83203125" style="1" customWidth="1"/>
    <col min="16146" max="16147" width="7.25" style="1" customWidth="1"/>
    <col min="16148" max="16148" width="6.75" style="1" customWidth="1"/>
    <col min="16149" max="16149" width="7.33203125" style="1" customWidth="1"/>
    <col min="16150" max="16150" width="6.25" style="1" customWidth="1"/>
    <col min="16151" max="16153" width="6.75" style="1" customWidth="1"/>
    <col min="16154" max="16156" width="7.08203125" style="1" customWidth="1"/>
    <col min="16157" max="16157" width="10.58203125" style="1" customWidth="1"/>
    <col min="16158" max="16384" width="9" style="1"/>
  </cols>
  <sheetData>
    <row r="1" spans="1:34" ht="21.75" customHeight="1">
      <c r="A1" s="839" t="s">
        <v>0</v>
      </c>
      <c r="B1" s="839"/>
      <c r="C1" s="839"/>
      <c r="D1" s="839"/>
      <c r="H1" s="2" t="s">
        <v>179</v>
      </c>
      <c r="L1" s="4"/>
      <c r="Z1" s="8"/>
      <c r="AD1" s="637"/>
    </row>
    <row r="2" spans="1:34" ht="15.75" customHeight="1" thickBot="1">
      <c r="C2" s="840" t="s">
        <v>1</v>
      </c>
      <c r="D2" s="840"/>
      <c r="I2" s="11"/>
      <c r="J2" s="568"/>
    </row>
    <row r="3" spans="1:34" ht="18" customHeight="1">
      <c r="A3" s="841" t="s">
        <v>2</v>
      </c>
      <c r="B3" s="842"/>
      <c r="C3" s="847" t="s">
        <v>3</v>
      </c>
      <c r="D3" s="848"/>
      <c r="E3" s="853" t="s">
        <v>4</v>
      </c>
      <c r="F3" s="854"/>
      <c r="G3" s="854"/>
      <c r="H3" s="854"/>
      <c r="I3" s="854"/>
      <c r="J3" s="854"/>
      <c r="K3" s="854"/>
      <c r="L3" s="854"/>
      <c r="M3" s="854"/>
      <c r="N3" s="854"/>
      <c r="O3" s="854"/>
      <c r="P3" s="854"/>
      <c r="Q3" s="854"/>
      <c r="R3" s="854"/>
      <c r="S3" s="854"/>
      <c r="T3" s="854"/>
      <c r="U3" s="854"/>
      <c r="V3" s="854"/>
      <c r="W3" s="854"/>
      <c r="X3" s="854"/>
      <c r="Y3" s="854"/>
      <c r="Z3" s="855"/>
      <c r="AA3" s="855"/>
      <c r="AB3" s="855"/>
      <c r="AC3" s="855"/>
      <c r="AD3" s="856"/>
    </row>
    <row r="4" spans="1:34" ht="15" customHeight="1">
      <c r="A4" s="843"/>
      <c r="B4" s="844"/>
      <c r="C4" s="849"/>
      <c r="D4" s="850"/>
      <c r="E4" s="857" t="s">
        <v>5</v>
      </c>
      <c r="F4" s="858"/>
      <c r="G4" s="859"/>
      <c r="H4" s="532" t="s">
        <v>6</v>
      </c>
      <c r="I4" s="824" t="s">
        <v>7</v>
      </c>
      <c r="J4" s="825"/>
      <c r="K4" s="826"/>
      <c r="L4" s="826"/>
      <c r="M4" s="827" t="s">
        <v>8</v>
      </c>
      <c r="N4" s="828"/>
      <c r="O4" s="828"/>
      <c r="P4" s="828"/>
      <c r="Q4" s="860" t="s">
        <v>9</v>
      </c>
      <c r="R4" s="861"/>
      <c r="S4" s="861"/>
      <c r="T4" s="861"/>
      <c r="U4" s="861"/>
      <c r="V4" s="861"/>
      <c r="W4" s="861"/>
      <c r="X4" s="861"/>
      <c r="Y4" s="861"/>
      <c r="Z4" s="861"/>
      <c r="AA4" s="861"/>
      <c r="AB4" s="862"/>
      <c r="AC4" s="863" t="s">
        <v>10</v>
      </c>
      <c r="AD4" s="864"/>
    </row>
    <row r="5" spans="1:34" ht="17.25" customHeight="1">
      <c r="A5" s="843"/>
      <c r="B5" s="844"/>
      <c r="C5" s="849"/>
      <c r="D5" s="850"/>
      <c r="E5" s="865" t="s">
        <v>11</v>
      </c>
      <c r="F5" s="866"/>
      <c r="G5" s="867"/>
      <c r="H5" s="868" t="s">
        <v>12</v>
      </c>
      <c r="I5" s="875" t="s">
        <v>13</v>
      </c>
      <c r="J5" s="878" t="s">
        <v>14</v>
      </c>
      <c r="K5" s="819" t="s">
        <v>15</v>
      </c>
      <c r="L5" s="12"/>
      <c r="M5" s="821" t="s">
        <v>13</v>
      </c>
      <c r="N5" s="829" t="s">
        <v>14</v>
      </c>
      <c r="O5" s="831" t="s">
        <v>15</v>
      </c>
      <c r="P5" s="13"/>
      <c r="Q5" s="886" t="s">
        <v>16</v>
      </c>
      <c r="R5" s="887"/>
      <c r="S5" s="888"/>
      <c r="T5" s="889" t="s">
        <v>17</v>
      </c>
      <c r="U5" s="887"/>
      <c r="V5" s="888"/>
      <c r="W5" s="889" t="s">
        <v>158</v>
      </c>
      <c r="X5" s="887"/>
      <c r="Y5" s="888"/>
      <c r="Z5" s="886" t="s">
        <v>159</v>
      </c>
      <c r="AA5" s="887"/>
      <c r="AB5" s="888"/>
      <c r="AC5" s="883" t="s">
        <v>18</v>
      </c>
      <c r="AD5" s="870" t="s">
        <v>19</v>
      </c>
    </row>
    <row r="6" spans="1:34" ht="17.25" customHeight="1">
      <c r="A6" s="843"/>
      <c r="B6" s="844"/>
      <c r="C6" s="849"/>
      <c r="D6" s="850"/>
      <c r="E6" s="14" t="s">
        <v>20</v>
      </c>
      <c r="F6" s="15" t="s">
        <v>21</v>
      </c>
      <c r="G6" s="16" t="s">
        <v>22</v>
      </c>
      <c r="H6" s="869"/>
      <c r="I6" s="876"/>
      <c r="J6" s="820"/>
      <c r="K6" s="820"/>
      <c r="L6" s="17" t="s">
        <v>23</v>
      </c>
      <c r="M6" s="822"/>
      <c r="N6" s="830"/>
      <c r="O6" s="830"/>
      <c r="P6" s="18" t="s">
        <v>23</v>
      </c>
      <c r="Q6" s="873" t="s">
        <v>156</v>
      </c>
      <c r="R6" s="890" t="s">
        <v>157</v>
      </c>
      <c r="S6" s="892" t="s">
        <v>24</v>
      </c>
      <c r="T6" s="894" t="s">
        <v>156</v>
      </c>
      <c r="U6" s="890" t="s">
        <v>157</v>
      </c>
      <c r="V6" s="892" t="s">
        <v>24</v>
      </c>
      <c r="W6" s="879" t="s">
        <v>25</v>
      </c>
      <c r="X6" s="881" t="s">
        <v>26</v>
      </c>
      <c r="Y6" s="832" t="s">
        <v>27</v>
      </c>
      <c r="Z6" s="879" t="s">
        <v>25</v>
      </c>
      <c r="AA6" s="881" t="s">
        <v>26</v>
      </c>
      <c r="AB6" s="832" t="s">
        <v>27</v>
      </c>
      <c r="AC6" s="884"/>
      <c r="AD6" s="871"/>
    </row>
    <row r="7" spans="1:34" ht="17.25" customHeight="1" thickBot="1">
      <c r="A7" s="845"/>
      <c r="B7" s="846"/>
      <c r="C7" s="851"/>
      <c r="D7" s="852"/>
      <c r="E7" s="19" t="s">
        <v>28</v>
      </c>
      <c r="F7" s="20" t="s">
        <v>29</v>
      </c>
      <c r="G7" s="21" t="s">
        <v>30</v>
      </c>
      <c r="H7" s="22" t="s">
        <v>31</v>
      </c>
      <c r="I7" s="877"/>
      <c r="J7" s="23" t="s">
        <v>32</v>
      </c>
      <c r="K7" s="23" t="s">
        <v>32</v>
      </c>
      <c r="L7" s="24"/>
      <c r="M7" s="823"/>
      <c r="N7" s="25" t="s">
        <v>32</v>
      </c>
      <c r="O7" s="25" t="s">
        <v>32</v>
      </c>
      <c r="P7" s="26"/>
      <c r="Q7" s="874"/>
      <c r="R7" s="891"/>
      <c r="S7" s="893"/>
      <c r="T7" s="874"/>
      <c r="U7" s="891"/>
      <c r="V7" s="895"/>
      <c r="W7" s="880"/>
      <c r="X7" s="882"/>
      <c r="Y7" s="833"/>
      <c r="Z7" s="880"/>
      <c r="AA7" s="882"/>
      <c r="AB7" s="833"/>
      <c r="AC7" s="885"/>
      <c r="AD7" s="872"/>
    </row>
    <row r="8" spans="1:34" ht="30" customHeight="1">
      <c r="A8" s="27"/>
      <c r="B8" s="28"/>
      <c r="C8" s="696" t="s">
        <v>169</v>
      </c>
      <c r="D8" s="706" t="s">
        <v>33</v>
      </c>
      <c r="E8" s="575">
        <v>39.9</v>
      </c>
      <c r="F8" s="576">
        <v>15.6</v>
      </c>
      <c r="G8" s="577">
        <v>0.6</v>
      </c>
      <c r="H8" s="29">
        <v>332330</v>
      </c>
      <c r="I8" s="32"/>
      <c r="J8" s="33"/>
      <c r="K8" s="34"/>
      <c r="L8" s="35"/>
      <c r="M8" s="36"/>
      <c r="N8" s="37"/>
      <c r="O8" s="38"/>
      <c r="P8" s="39"/>
      <c r="Q8" s="40"/>
      <c r="R8" s="41"/>
      <c r="S8" s="42"/>
      <c r="T8" s="43"/>
      <c r="U8" s="44"/>
      <c r="V8" s="45"/>
      <c r="W8" s="29"/>
      <c r="X8" s="30"/>
      <c r="Y8" s="46"/>
      <c r="Z8" s="47"/>
      <c r="AA8" s="44"/>
      <c r="AB8" s="48"/>
      <c r="AC8" s="49"/>
      <c r="AD8" s="50"/>
    </row>
    <row r="9" spans="1:34" ht="55.5" customHeight="1">
      <c r="A9" s="51"/>
      <c r="B9" s="52"/>
      <c r="C9" s="697" t="s">
        <v>34</v>
      </c>
      <c r="D9" s="707" t="s">
        <v>35</v>
      </c>
      <c r="E9" s="578">
        <v>40.1</v>
      </c>
      <c r="F9" s="579">
        <v>16.5</v>
      </c>
      <c r="G9" s="580">
        <v>0.7</v>
      </c>
      <c r="H9" s="53">
        <v>338167</v>
      </c>
      <c r="I9" s="56"/>
      <c r="J9" s="33"/>
      <c r="K9" s="57"/>
      <c r="L9" s="58"/>
      <c r="M9" s="59"/>
      <c r="N9" s="37"/>
      <c r="O9" s="60"/>
      <c r="P9" s="61"/>
      <c r="Q9" s="55"/>
      <c r="R9" s="54"/>
      <c r="S9" s="62"/>
      <c r="T9" s="63"/>
      <c r="U9" s="64"/>
      <c r="V9" s="65"/>
      <c r="W9" s="53"/>
      <c r="X9" s="54"/>
      <c r="Y9" s="66"/>
      <c r="Z9" s="67"/>
      <c r="AA9" s="68"/>
      <c r="AB9" s="69"/>
      <c r="AC9" s="70"/>
      <c r="AD9" s="691"/>
    </row>
    <row r="10" spans="1:34" ht="72" customHeight="1">
      <c r="A10" s="51"/>
      <c r="B10" s="52"/>
      <c r="C10" s="698" t="s">
        <v>36</v>
      </c>
      <c r="D10" s="708" t="s">
        <v>37</v>
      </c>
      <c r="E10" s="578">
        <v>40.799999999999997</v>
      </c>
      <c r="F10" s="579">
        <v>18.899999999999999</v>
      </c>
      <c r="G10" s="580">
        <v>0.6</v>
      </c>
      <c r="H10" s="53">
        <v>347200</v>
      </c>
      <c r="I10" s="71"/>
      <c r="J10" s="72"/>
      <c r="K10" s="73"/>
      <c r="L10" s="74"/>
      <c r="M10" s="59"/>
      <c r="N10" s="37"/>
      <c r="O10" s="60"/>
      <c r="P10" s="663"/>
      <c r="Q10" s="55"/>
      <c r="R10" s="54"/>
      <c r="S10" s="62"/>
      <c r="T10" s="63"/>
      <c r="U10" s="75"/>
      <c r="V10" s="76"/>
      <c r="W10" s="53"/>
      <c r="X10" s="54"/>
      <c r="Y10" s="77"/>
      <c r="Z10" s="67"/>
      <c r="AA10" s="68"/>
      <c r="AB10" s="78"/>
      <c r="AC10" s="79"/>
      <c r="AD10" s="80"/>
    </row>
    <row r="11" spans="1:34" ht="45.75" customHeight="1">
      <c r="A11" s="81"/>
      <c r="B11" s="82"/>
      <c r="C11" s="699" t="s">
        <v>38</v>
      </c>
      <c r="D11" s="709" t="s">
        <v>39</v>
      </c>
      <c r="E11" s="581">
        <v>40.1</v>
      </c>
      <c r="F11" s="582">
        <v>15.2</v>
      </c>
      <c r="G11" s="583">
        <v>0.7</v>
      </c>
      <c r="H11" s="83">
        <v>347691</v>
      </c>
      <c r="I11" s="86"/>
      <c r="J11" s="158"/>
      <c r="K11" s="57"/>
      <c r="L11" s="87"/>
      <c r="M11" s="88"/>
      <c r="N11" s="37"/>
      <c r="O11" s="89"/>
      <c r="P11" s="90"/>
      <c r="Q11" s="563"/>
      <c r="R11" s="91"/>
      <c r="S11" s="92"/>
      <c r="T11" s="93"/>
      <c r="U11" s="94"/>
      <c r="V11" s="95"/>
      <c r="W11" s="83"/>
      <c r="X11" s="84"/>
      <c r="Y11" s="96"/>
      <c r="Z11" s="97"/>
      <c r="AA11" s="94"/>
      <c r="AB11" s="98"/>
      <c r="AC11" s="99"/>
      <c r="AD11" s="671"/>
      <c r="AE11" s="100"/>
      <c r="AF11" s="100"/>
      <c r="AG11" s="100"/>
      <c r="AH11" s="100"/>
    </row>
    <row r="12" spans="1:34" ht="42.75" customHeight="1">
      <c r="A12" s="27"/>
      <c r="B12" s="28"/>
      <c r="C12" s="700" t="s">
        <v>40</v>
      </c>
      <c r="D12" s="706" t="s">
        <v>41</v>
      </c>
      <c r="E12" s="575">
        <v>45.4</v>
      </c>
      <c r="F12" s="576">
        <v>18</v>
      </c>
      <c r="G12" s="584">
        <v>0.6</v>
      </c>
      <c r="H12" s="29">
        <v>316539</v>
      </c>
      <c r="I12" s="71"/>
      <c r="J12" s="693"/>
      <c r="K12" s="101"/>
      <c r="L12" s="102"/>
      <c r="M12" s="59"/>
      <c r="N12" s="103"/>
      <c r="O12" s="104"/>
      <c r="P12" s="684"/>
      <c r="Q12" s="31"/>
      <c r="R12" s="30"/>
      <c r="S12" s="105"/>
      <c r="T12" s="106"/>
      <c r="U12" s="107"/>
      <c r="V12" s="108"/>
      <c r="W12" s="29"/>
      <c r="X12" s="30"/>
      <c r="Y12" s="46"/>
      <c r="Z12" s="47"/>
      <c r="AA12" s="44"/>
      <c r="AB12" s="109"/>
      <c r="AC12" s="110"/>
      <c r="AD12" s="111"/>
    </row>
    <row r="13" spans="1:34" ht="27.75" customHeight="1">
      <c r="A13" s="51"/>
      <c r="B13" s="52"/>
      <c r="C13" s="697" t="s">
        <v>42</v>
      </c>
      <c r="D13" s="707" t="s">
        <v>43</v>
      </c>
      <c r="E13" s="578">
        <v>37.799999999999997</v>
      </c>
      <c r="F13" s="579">
        <v>13.1</v>
      </c>
      <c r="G13" s="580">
        <v>1</v>
      </c>
      <c r="H13" s="53">
        <v>325468</v>
      </c>
      <c r="I13" s="56"/>
      <c r="J13" s="33"/>
      <c r="K13" s="34"/>
      <c r="L13" s="58"/>
      <c r="M13" s="59"/>
      <c r="N13" s="37"/>
      <c r="O13" s="60"/>
      <c r="P13" s="61"/>
      <c r="Q13" s="626"/>
      <c r="R13" s="517"/>
      <c r="S13" s="518"/>
      <c r="T13" s="666"/>
      <c r="U13" s="519"/>
      <c r="V13" s="667"/>
      <c r="W13" s="520"/>
      <c r="X13" s="521"/>
      <c r="Y13" s="522"/>
      <c r="Z13" s="523"/>
      <c r="AA13" s="524"/>
      <c r="AB13" s="525"/>
      <c r="AC13" s="49"/>
      <c r="AD13" s="119"/>
    </row>
    <row r="14" spans="1:34" ht="50.25" customHeight="1">
      <c r="A14" s="51"/>
      <c r="B14" s="52"/>
      <c r="C14" s="697" t="s">
        <v>44</v>
      </c>
      <c r="D14" s="707" t="s">
        <v>45</v>
      </c>
      <c r="E14" s="578">
        <v>40.9</v>
      </c>
      <c r="F14" s="579">
        <v>18.100000000000001</v>
      </c>
      <c r="G14" s="580">
        <v>0.3</v>
      </c>
      <c r="H14" s="53">
        <v>322955</v>
      </c>
      <c r="I14" s="32"/>
      <c r="J14" s="33"/>
      <c r="K14" s="73"/>
      <c r="L14" s="58"/>
      <c r="M14" s="59"/>
      <c r="N14" s="113"/>
      <c r="O14" s="114"/>
      <c r="P14" s="61"/>
      <c r="Q14" s="55"/>
      <c r="R14" s="517"/>
      <c r="S14" s="633"/>
      <c r="T14" s="116"/>
      <c r="U14" s="117"/>
      <c r="V14" s="76"/>
      <c r="W14" s="834"/>
      <c r="X14" s="835"/>
      <c r="Y14" s="836"/>
      <c r="Z14" s="670"/>
      <c r="AA14" s="814"/>
      <c r="AB14" s="815"/>
      <c r="AC14" s="632"/>
      <c r="AD14" s="119"/>
    </row>
    <row r="15" spans="1:34" ht="25.5" customHeight="1">
      <c r="A15" s="51"/>
      <c r="B15" s="52"/>
      <c r="C15" s="697" t="s">
        <v>46</v>
      </c>
      <c r="D15" s="707" t="s">
        <v>47</v>
      </c>
      <c r="E15" s="578">
        <v>41.6</v>
      </c>
      <c r="F15" s="579">
        <v>13.1</v>
      </c>
      <c r="G15" s="580">
        <v>0.6</v>
      </c>
      <c r="H15" s="53">
        <v>301362</v>
      </c>
      <c r="I15" s="56"/>
      <c r="J15" s="33"/>
      <c r="K15" s="630"/>
      <c r="L15" s="642"/>
      <c r="M15" s="59"/>
      <c r="N15" s="60"/>
      <c r="O15" s="60"/>
      <c r="P15" s="61"/>
      <c r="Q15" s="626"/>
      <c r="R15" s="54"/>
      <c r="S15" s="62"/>
      <c r="T15" s="63"/>
      <c r="U15" s="75"/>
      <c r="V15" s="120"/>
      <c r="W15" s="816"/>
      <c r="X15" s="817"/>
      <c r="Y15" s="818"/>
      <c r="Z15" s="679"/>
      <c r="AA15" s="837"/>
      <c r="AB15" s="838"/>
      <c r="AC15" s="49"/>
      <c r="AD15" s="678"/>
    </row>
    <row r="16" spans="1:34" ht="51" customHeight="1">
      <c r="A16" s="51"/>
      <c r="B16" s="52"/>
      <c r="C16" s="697" t="s">
        <v>48</v>
      </c>
      <c r="D16" s="707" t="s">
        <v>49</v>
      </c>
      <c r="E16" s="578">
        <v>39.1</v>
      </c>
      <c r="F16" s="579">
        <v>16.7</v>
      </c>
      <c r="G16" s="580">
        <v>0.91</v>
      </c>
      <c r="H16" s="53">
        <v>313645</v>
      </c>
      <c r="I16" s="32"/>
      <c r="J16" s="121"/>
      <c r="K16" s="73"/>
      <c r="L16" s="87"/>
      <c r="M16" s="59"/>
      <c r="N16" s="122"/>
      <c r="O16" s="60"/>
      <c r="P16" s="123"/>
      <c r="Q16" s="55"/>
      <c r="R16" s="54"/>
      <c r="S16" s="62"/>
      <c r="T16" s="63"/>
      <c r="U16" s="68"/>
      <c r="V16" s="76"/>
      <c r="W16" s="520"/>
      <c r="X16" s="521"/>
      <c r="Y16" s="522"/>
      <c r="Z16" s="523"/>
      <c r="AA16" s="524"/>
      <c r="AB16" s="525"/>
      <c r="AC16" s="124"/>
      <c r="AD16" s="651"/>
    </row>
    <row r="17" spans="1:30" ht="32.25" customHeight="1">
      <c r="A17" s="51"/>
      <c r="B17" s="52"/>
      <c r="C17" s="697" t="s">
        <v>170</v>
      </c>
      <c r="D17" s="707" t="s">
        <v>50</v>
      </c>
      <c r="E17" s="578">
        <v>39.200000000000003</v>
      </c>
      <c r="F17" s="579">
        <v>13.7</v>
      </c>
      <c r="G17" s="580">
        <v>0.7</v>
      </c>
      <c r="H17" s="53">
        <v>333555</v>
      </c>
      <c r="I17" s="32"/>
      <c r="J17" s="33"/>
      <c r="K17" s="73"/>
      <c r="L17" s="58"/>
      <c r="M17" s="59"/>
      <c r="N17" s="60"/>
      <c r="O17" s="114"/>
      <c r="P17" s="125"/>
      <c r="Q17" s="644"/>
      <c r="R17" s="54"/>
      <c r="S17" s="115"/>
      <c r="T17" s="126"/>
      <c r="U17" s="673"/>
      <c r="V17" s="76"/>
      <c r="W17" s="520"/>
      <c r="X17" s="521"/>
      <c r="Y17" s="522"/>
      <c r="Z17" s="523"/>
      <c r="AA17" s="524"/>
      <c r="AB17" s="525"/>
      <c r="AC17" s="625"/>
      <c r="AD17" s="672"/>
    </row>
    <row r="18" spans="1:30" ht="28.5" customHeight="1">
      <c r="A18" s="51"/>
      <c r="B18" s="52"/>
      <c r="C18" s="701" t="s">
        <v>51</v>
      </c>
      <c r="D18" s="710" t="s">
        <v>52</v>
      </c>
      <c r="E18" s="578">
        <v>37.1</v>
      </c>
      <c r="F18" s="579">
        <v>13</v>
      </c>
      <c r="G18" s="580">
        <v>0.7</v>
      </c>
      <c r="H18" s="53">
        <v>252610</v>
      </c>
      <c r="I18" s="32"/>
      <c r="J18" s="33"/>
      <c r="K18" s="57"/>
      <c r="L18" s="87"/>
      <c r="M18" s="127"/>
      <c r="N18" s="60"/>
      <c r="O18" s="89"/>
      <c r="P18" s="90"/>
      <c r="Q18" s="129"/>
      <c r="R18" s="129"/>
      <c r="S18" s="130"/>
      <c r="T18" s="131"/>
      <c r="U18" s="132"/>
      <c r="V18" s="133"/>
      <c r="W18" s="134"/>
      <c r="X18" s="135"/>
      <c r="Y18" s="136"/>
      <c r="Z18" s="131"/>
      <c r="AA18" s="132"/>
      <c r="AB18" s="137"/>
      <c r="AC18" s="643"/>
      <c r="AD18" s="80"/>
    </row>
    <row r="19" spans="1:30" ht="26.25" customHeight="1">
      <c r="A19" s="51"/>
      <c r="B19" s="52"/>
      <c r="C19" s="697" t="s">
        <v>53</v>
      </c>
      <c r="D19" s="707" t="s">
        <v>54</v>
      </c>
      <c r="E19" s="578">
        <v>49.9</v>
      </c>
      <c r="F19" s="579">
        <v>28.5</v>
      </c>
      <c r="G19" s="580">
        <v>1.1000000000000001</v>
      </c>
      <c r="H19" s="585">
        <v>325502</v>
      </c>
      <c r="I19" s="56"/>
      <c r="J19" s="33"/>
      <c r="K19" s="57"/>
      <c r="L19" s="74"/>
      <c r="M19" s="139"/>
      <c r="N19" s="114"/>
      <c r="O19" s="114"/>
      <c r="P19" s="61"/>
      <c r="Q19" s="55"/>
      <c r="R19" s="54"/>
      <c r="S19" s="62"/>
      <c r="T19" s="63"/>
      <c r="U19" s="68"/>
      <c r="V19" s="76"/>
      <c r="W19" s="53"/>
      <c r="X19" s="54"/>
      <c r="Y19" s="77"/>
      <c r="Z19" s="67"/>
      <c r="AA19" s="68"/>
      <c r="AB19" s="69"/>
      <c r="AC19" s="49"/>
      <c r="AD19" s="119"/>
    </row>
    <row r="20" spans="1:30" ht="36.75" customHeight="1">
      <c r="A20" s="51"/>
      <c r="B20" s="52"/>
      <c r="C20" s="702" t="s">
        <v>180</v>
      </c>
      <c r="D20" s="707" t="s">
        <v>55</v>
      </c>
      <c r="E20" s="578">
        <v>40.700000000000003</v>
      </c>
      <c r="F20" s="579">
        <v>12.9</v>
      </c>
      <c r="G20" s="580">
        <v>1.6</v>
      </c>
      <c r="H20" s="53">
        <v>290071</v>
      </c>
      <c r="I20" s="32"/>
      <c r="J20" s="33"/>
      <c r="K20" s="73"/>
      <c r="L20" s="58"/>
      <c r="M20" s="59"/>
      <c r="N20" s="60"/>
      <c r="O20" s="114"/>
      <c r="P20" s="61"/>
      <c r="Q20" s="55"/>
      <c r="R20" s="54"/>
      <c r="S20" s="115"/>
      <c r="T20" s="140"/>
      <c r="U20" s="141"/>
      <c r="V20" s="76"/>
      <c r="W20" s="53"/>
      <c r="X20" s="54"/>
      <c r="Y20" s="77"/>
      <c r="Z20" s="67"/>
      <c r="AA20" s="68"/>
      <c r="AB20" s="142"/>
      <c r="AC20" s="118"/>
      <c r="AD20" s="112"/>
    </row>
    <row r="21" spans="1:30" ht="27.75" customHeight="1">
      <c r="A21" s="51"/>
      <c r="B21" s="52"/>
      <c r="C21" s="745" t="s">
        <v>56</v>
      </c>
      <c r="D21" s="708" t="s">
        <v>57</v>
      </c>
      <c r="E21" s="586">
        <v>45.7</v>
      </c>
      <c r="F21" s="587">
        <v>16.2</v>
      </c>
      <c r="G21" s="588">
        <v>0.6</v>
      </c>
      <c r="H21" s="143">
        <v>287705</v>
      </c>
      <c r="I21" s="32"/>
      <c r="J21" s="121"/>
      <c r="K21" s="57"/>
      <c r="L21" s="58"/>
      <c r="M21" s="59"/>
      <c r="N21" s="122"/>
      <c r="O21" s="60"/>
      <c r="P21" s="61"/>
      <c r="Q21" s="55"/>
      <c r="R21" s="54"/>
      <c r="S21" s="115"/>
      <c r="T21" s="146"/>
      <c r="U21" s="147"/>
      <c r="V21" s="76"/>
      <c r="W21" s="143"/>
      <c r="X21" s="144"/>
      <c r="Y21" s="148"/>
      <c r="Z21" s="149"/>
      <c r="AA21" s="147"/>
      <c r="AB21" s="150"/>
      <c r="AC21" s="151"/>
      <c r="AD21" s="664"/>
    </row>
    <row r="22" spans="1:30" ht="33" customHeight="1">
      <c r="A22" s="51"/>
      <c r="B22" s="52"/>
      <c r="C22" s="703" t="s">
        <v>58</v>
      </c>
      <c r="D22" s="708" t="s">
        <v>59</v>
      </c>
      <c r="E22" s="586">
        <v>40.700000000000003</v>
      </c>
      <c r="F22" s="587">
        <v>12.5</v>
      </c>
      <c r="G22" s="588">
        <v>0.47</v>
      </c>
      <c r="H22" s="143">
        <v>274558</v>
      </c>
      <c r="I22" s="153"/>
      <c r="J22" s="121"/>
      <c r="K22" s="630"/>
      <c r="L22" s="58"/>
      <c r="M22" s="127"/>
      <c r="N22" s="89"/>
      <c r="O22" s="154"/>
      <c r="P22" s="90"/>
      <c r="Q22" s="152"/>
      <c r="R22" s="631"/>
      <c r="S22" s="155"/>
      <c r="T22" s="146"/>
      <c r="U22" s="132"/>
      <c r="V22" s="76"/>
      <c r="W22" s="143"/>
      <c r="X22" s="144"/>
      <c r="Y22" s="148"/>
      <c r="Z22" s="149"/>
      <c r="AA22" s="147"/>
      <c r="AB22" s="150"/>
      <c r="AC22" s="70"/>
      <c r="AD22" s="665"/>
    </row>
    <row r="23" spans="1:30" ht="35.25" customHeight="1">
      <c r="A23" s="81"/>
      <c r="B23" s="156"/>
      <c r="C23" s="704" t="s">
        <v>60</v>
      </c>
      <c r="D23" s="711" t="s">
        <v>61</v>
      </c>
      <c r="E23" s="589">
        <v>41.3</v>
      </c>
      <c r="F23" s="582">
        <v>6.2</v>
      </c>
      <c r="G23" s="590">
        <v>0.4</v>
      </c>
      <c r="H23" s="83">
        <v>306819</v>
      </c>
      <c r="I23" s="157"/>
      <c r="J23" s="158"/>
      <c r="K23" s="629"/>
      <c r="L23" s="159"/>
      <c r="M23" s="88"/>
      <c r="N23" s="160"/>
      <c r="O23" s="161"/>
      <c r="P23" s="638"/>
      <c r="Q23" s="85"/>
      <c r="R23" s="91"/>
      <c r="S23" s="162"/>
      <c r="T23" s="163"/>
      <c r="U23" s="627"/>
      <c r="V23" s="164"/>
      <c r="W23" s="83"/>
      <c r="X23" s="84"/>
      <c r="Y23" s="96"/>
      <c r="Z23" s="165"/>
      <c r="AA23" s="166"/>
      <c r="AB23" s="167"/>
      <c r="AC23" s="99"/>
      <c r="AD23" s="687"/>
    </row>
    <row r="24" spans="1:30" ht="24.75" customHeight="1">
      <c r="A24" s="51"/>
      <c r="B24" s="52"/>
      <c r="C24" s="705" t="s">
        <v>62</v>
      </c>
      <c r="D24" s="712" t="s">
        <v>63</v>
      </c>
      <c r="E24" s="591">
        <v>38.700000000000003</v>
      </c>
      <c r="F24" s="592">
        <v>14.3</v>
      </c>
      <c r="G24" s="593">
        <v>0.48</v>
      </c>
      <c r="H24" s="168">
        <v>329461</v>
      </c>
      <c r="I24" s="170"/>
      <c r="J24" s="171"/>
      <c r="K24" s="172"/>
      <c r="L24" s="173"/>
      <c r="M24" s="36"/>
      <c r="N24" s="174"/>
      <c r="O24" s="175"/>
      <c r="P24" s="176"/>
      <c r="Q24" s="564"/>
      <c r="R24" s="169"/>
      <c r="S24" s="177"/>
      <c r="T24" s="178"/>
      <c r="U24" s="179"/>
      <c r="V24" s="180"/>
      <c r="W24" s="168"/>
      <c r="X24" s="169"/>
      <c r="Y24" s="181"/>
      <c r="Z24" s="178"/>
      <c r="AA24" s="179"/>
      <c r="AB24" s="182"/>
      <c r="AC24" s="183"/>
      <c r="AD24" s="184"/>
    </row>
    <row r="25" spans="1:30" ht="33.75" customHeight="1">
      <c r="A25" s="51"/>
      <c r="B25" s="52"/>
      <c r="C25" s="697" t="s">
        <v>64</v>
      </c>
      <c r="D25" s="707" t="s">
        <v>65</v>
      </c>
      <c r="E25" s="578">
        <v>38.200000000000003</v>
      </c>
      <c r="F25" s="579">
        <v>10.7</v>
      </c>
      <c r="G25" s="594">
        <v>1.1000000000000001</v>
      </c>
      <c r="H25" s="53">
        <v>314207</v>
      </c>
      <c r="I25" s="153"/>
      <c r="J25" s="121"/>
      <c r="K25" s="630"/>
      <c r="L25" s="185"/>
      <c r="M25" s="59"/>
      <c r="N25" s="122"/>
      <c r="O25" s="186"/>
      <c r="P25" s="145"/>
      <c r="Q25" s="55"/>
      <c r="R25" s="54"/>
      <c r="S25" s="62"/>
      <c r="T25" s="187"/>
      <c r="U25" s="75"/>
      <c r="V25" s="76"/>
      <c r="W25" s="53"/>
      <c r="X25" s="54"/>
      <c r="Y25" s="77"/>
      <c r="Z25" s="67"/>
      <c r="AA25" s="68"/>
      <c r="AB25" s="78"/>
      <c r="AC25" s="643"/>
      <c r="AD25" s="112"/>
    </row>
    <row r="26" spans="1:30" ht="63.75" customHeight="1">
      <c r="A26" s="51"/>
      <c r="B26" s="52"/>
      <c r="C26" s="701" t="s">
        <v>66</v>
      </c>
      <c r="D26" s="710" t="s">
        <v>67</v>
      </c>
      <c r="E26" s="595">
        <v>38.700000000000003</v>
      </c>
      <c r="F26" s="587">
        <v>11.6</v>
      </c>
      <c r="G26" s="596">
        <v>0.7</v>
      </c>
      <c r="H26" s="143">
        <v>306585</v>
      </c>
      <c r="I26" s="153"/>
      <c r="J26" s="121"/>
      <c r="K26" s="57"/>
      <c r="L26" s="87"/>
      <c r="M26" s="59"/>
      <c r="N26" s="188"/>
      <c r="O26" s="89"/>
      <c r="P26" s="683"/>
      <c r="Q26" s="152"/>
      <c r="R26" s="144"/>
      <c r="S26" s="155"/>
      <c r="T26" s="189"/>
      <c r="U26" s="190"/>
      <c r="V26" s="133"/>
      <c r="W26" s="143"/>
      <c r="X26" s="144"/>
      <c r="Y26" s="148"/>
      <c r="Z26" s="149"/>
      <c r="AA26" s="132"/>
      <c r="AB26" s="191"/>
      <c r="AC26" s="70"/>
      <c r="AD26" s="138"/>
    </row>
    <row r="27" spans="1:30" ht="27.75" customHeight="1">
      <c r="A27" s="51"/>
      <c r="B27" s="52"/>
      <c r="C27" s="697" t="s">
        <v>68</v>
      </c>
      <c r="D27" s="707" t="s">
        <v>69</v>
      </c>
      <c r="E27" s="578">
        <v>44.6</v>
      </c>
      <c r="F27" s="579">
        <v>18.3</v>
      </c>
      <c r="G27" s="594">
        <v>0.7</v>
      </c>
      <c r="H27" s="53">
        <v>318661</v>
      </c>
      <c r="I27" s="153"/>
      <c r="J27" s="33"/>
      <c r="K27" s="192"/>
      <c r="L27" s="58"/>
      <c r="M27" s="59"/>
      <c r="N27" s="60"/>
      <c r="O27" s="60"/>
      <c r="P27" s="61"/>
      <c r="Q27" s="565"/>
      <c r="R27" s="144"/>
      <c r="S27" s="193"/>
      <c r="T27" s="896"/>
      <c r="U27" s="897"/>
      <c r="V27" s="193"/>
      <c r="W27" s="635"/>
      <c r="X27" s="529"/>
      <c r="Y27" s="636"/>
      <c r="Z27" s="149"/>
      <c r="AA27" s="132"/>
      <c r="AB27" s="191"/>
      <c r="AC27" s="49"/>
      <c r="AD27" s="119"/>
    </row>
    <row r="28" spans="1:30" ht="39" customHeight="1">
      <c r="A28" s="51"/>
      <c r="B28" s="52"/>
      <c r="C28" s="701" t="s">
        <v>70</v>
      </c>
      <c r="D28" s="710" t="s">
        <v>71</v>
      </c>
      <c r="E28" s="595">
        <v>38.5</v>
      </c>
      <c r="F28" s="587">
        <v>14</v>
      </c>
      <c r="G28" s="596">
        <v>0.8</v>
      </c>
      <c r="H28" s="143">
        <v>318275</v>
      </c>
      <c r="I28" s="153"/>
      <c r="J28" s="121"/>
      <c r="K28" s="57"/>
      <c r="L28" s="87"/>
      <c r="M28" s="59"/>
      <c r="N28" s="188"/>
      <c r="O28" s="89"/>
      <c r="P28" s="680"/>
      <c r="Q28" s="641"/>
      <c r="R28" s="144"/>
      <c r="S28" s="155"/>
      <c r="T28" s="189"/>
      <c r="U28" s="190"/>
      <c r="V28" s="196"/>
      <c r="W28" s="143"/>
      <c r="X28" s="144"/>
      <c r="Y28" s="148"/>
      <c r="Z28" s="149"/>
      <c r="AA28" s="132"/>
      <c r="AB28" s="191"/>
      <c r="AC28" s="70"/>
      <c r="AD28" s="681"/>
    </row>
    <row r="29" spans="1:30" ht="24" customHeight="1">
      <c r="A29" s="51"/>
      <c r="B29" s="52"/>
      <c r="C29" s="697" t="s">
        <v>72</v>
      </c>
      <c r="D29" s="707" t="s">
        <v>73</v>
      </c>
      <c r="E29" s="578">
        <v>39.799999999999997</v>
      </c>
      <c r="F29" s="579">
        <v>16.2</v>
      </c>
      <c r="G29" s="594">
        <v>0.9</v>
      </c>
      <c r="H29" s="53">
        <v>287520</v>
      </c>
      <c r="I29" s="153"/>
      <c r="J29" s="121"/>
      <c r="K29" s="197"/>
      <c r="L29" s="58"/>
      <c r="M29" s="59"/>
      <c r="N29" s="60"/>
      <c r="O29" s="60"/>
      <c r="P29" s="61"/>
      <c r="Q29" s="152"/>
      <c r="R29" s="144"/>
      <c r="S29" s="115"/>
      <c r="T29" s="189"/>
      <c r="U29" s="190"/>
      <c r="V29" s="133"/>
      <c r="W29" s="53"/>
      <c r="X29" s="54"/>
      <c r="Y29" s="77"/>
      <c r="Z29" s="67"/>
      <c r="AA29" s="68"/>
      <c r="AB29" s="78"/>
      <c r="AC29" s="79"/>
      <c r="AD29" s="112"/>
    </row>
    <row r="30" spans="1:30" ht="24" customHeight="1">
      <c r="A30" s="51"/>
      <c r="B30" s="52"/>
      <c r="C30" s="746" t="s">
        <v>74</v>
      </c>
      <c r="D30" s="707" t="s">
        <v>75</v>
      </c>
      <c r="E30" s="597">
        <v>38.299999999999997</v>
      </c>
      <c r="F30" s="598">
        <v>11.5</v>
      </c>
      <c r="G30" s="599">
        <v>0.4</v>
      </c>
      <c r="H30" s="600">
        <v>278214</v>
      </c>
      <c r="I30" s="32"/>
      <c r="J30" s="33"/>
      <c r="K30" s="57"/>
      <c r="L30" s="58"/>
      <c r="M30" s="59"/>
      <c r="N30" s="60"/>
      <c r="O30" s="60"/>
      <c r="P30" s="61"/>
      <c r="Q30" s="55"/>
      <c r="R30" s="54"/>
      <c r="S30" s="62"/>
      <c r="T30" s="187"/>
      <c r="U30" s="75"/>
      <c r="V30" s="76"/>
      <c r="W30" s="53"/>
      <c r="X30" s="54"/>
      <c r="Y30" s="77"/>
      <c r="Z30" s="67"/>
      <c r="AA30" s="68"/>
      <c r="AB30" s="78"/>
      <c r="AC30" s="49"/>
      <c r="AD30" s="195"/>
    </row>
    <row r="31" spans="1:30" ht="24.75" customHeight="1">
      <c r="A31" s="51"/>
      <c r="B31" s="52"/>
      <c r="C31" s="1069" t="s">
        <v>166</v>
      </c>
      <c r="D31" s="710" t="s">
        <v>76</v>
      </c>
      <c r="E31" s="601">
        <v>48.2</v>
      </c>
      <c r="F31" s="602">
        <v>13.9</v>
      </c>
      <c r="G31" s="603">
        <v>2</v>
      </c>
      <c r="H31" s="604">
        <v>309010</v>
      </c>
      <c r="I31" s="153" t="s">
        <v>160</v>
      </c>
      <c r="J31" s="121" t="s">
        <v>190</v>
      </c>
      <c r="K31" s="57" t="s">
        <v>191</v>
      </c>
      <c r="L31" s="87" t="s">
        <v>194</v>
      </c>
      <c r="M31" s="59"/>
      <c r="N31" s="89"/>
      <c r="O31" s="89"/>
      <c r="P31" s="90"/>
      <c r="Q31" s="626" t="s">
        <v>195</v>
      </c>
      <c r="R31" s="529"/>
      <c r="S31" s="530"/>
      <c r="T31" s="187"/>
      <c r="U31" s="75"/>
      <c r="V31" s="76"/>
      <c r="W31" s="128"/>
      <c r="X31" s="199"/>
      <c r="Y31" s="193"/>
      <c r="Z31" s="131"/>
      <c r="AA31" s="132"/>
      <c r="AB31" s="191"/>
      <c r="AC31" s="70"/>
      <c r="AD31" s="138"/>
    </row>
    <row r="32" spans="1:30" ht="33" customHeight="1">
      <c r="A32" s="51"/>
      <c r="B32" s="52"/>
      <c r="C32" s="697" t="s">
        <v>77</v>
      </c>
      <c r="D32" s="707" t="s">
        <v>78</v>
      </c>
      <c r="E32" s="578">
        <v>40</v>
      </c>
      <c r="F32" s="579">
        <v>17.3</v>
      </c>
      <c r="G32" s="594">
        <v>1.1000000000000001</v>
      </c>
      <c r="H32" s="53">
        <v>304884</v>
      </c>
      <c r="I32" s="32"/>
      <c r="J32" s="121"/>
      <c r="K32" s="192"/>
      <c r="L32" s="58"/>
      <c r="M32" s="59"/>
      <c r="N32" s="122"/>
      <c r="O32" s="60"/>
      <c r="P32" s="61"/>
      <c r="Q32" s="55"/>
      <c r="R32" s="283"/>
      <c r="S32" s="193"/>
      <c r="T32" s="200"/>
      <c r="U32" s="313"/>
      <c r="V32" s="108"/>
      <c r="W32" s="202"/>
      <c r="X32" s="203"/>
      <c r="Y32" s="204"/>
      <c r="Z32" s="205"/>
      <c r="AA32" s="206"/>
      <c r="AB32" s="207"/>
      <c r="AC32" s="49"/>
      <c r="AD32" s="675"/>
    </row>
    <row r="33" spans="1:30" ht="24" customHeight="1">
      <c r="A33" s="51"/>
      <c r="B33" s="52"/>
      <c r="C33" s="697" t="s">
        <v>79</v>
      </c>
      <c r="D33" s="707" t="s">
        <v>80</v>
      </c>
      <c r="E33" s="578">
        <v>36.5</v>
      </c>
      <c r="F33" s="579">
        <v>15.6</v>
      </c>
      <c r="G33" s="594">
        <v>0.8</v>
      </c>
      <c r="H33" s="53">
        <v>330632</v>
      </c>
      <c r="I33" s="32"/>
      <c r="J33" s="198"/>
      <c r="K33" s="192"/>
      <c r="L33" s="58"/>
      <c r="M33" s="59"/>
      <c r="N33" s="60"/>
      <c r="O33" s="60"/>
      <c r="P33" s="61"/>
      <c r="Q33" s="55"/>
      <c r="R33" s="54"/>
      <c r="S33" s="115"/>
      <c r="T33" s="63"/>
      <c r="U33" s="75"/>
      <c r="V33" s="76"/>
      <c r="W33" s="53"/>
      <c r="X33" s="54"/>
      <c r="Y33" s="77"/>
      <c r="Z33" s="67"/>
      <c r="AA33" s="68"/>
      <c r="AB33" s="78"/>
      <c r="AC33" s="79"/>
      <c r="AD33" s="112"/>
    </row>
    <row r="34" spans="1:30" ht="22.5" customHeight="1">
      <c r="A34" s="51"/>
      <c r="B34" s="52"/>
      <c r="C34" s="697" t="s">
        <v>81</v>
      </c>
      <c r="D34" s="707" t="s">
        <v>82</v>
      </c>
      <c r="E34" s="578">
        <v>48.6</v>
      </c>
      <c r="F34" s="579">
        <v>13.7</v>
      </c>
      <c r="G34" s="594">
        <v>0.9</v>
      </c>
      <c r="H34" s="53">
        <v>300519</v>
      </c>
      <c r="I34" s="32"/>
      <c r="J34" s="198"/>
      <c r="K34" s="208"/>
      <c r="L34" s="58"/>
      <c r="M34" s="59"/>
      <c r="N34" s="60"/>
      <c r="O34" s="60"/>
      <c r="P34" s="61"/>
      <c r="Q34" s="55"/>
      <c r="R34" s="54"/>
      <c r="S34" s="62"/>
      <c r="T34" s="63"/>
      <c r="U34" s="68"/>
      <c r="V34" s="209"/>
      <c r="W34" s="53"/>
      <c r="X34" s="54"/>
      <c r="Y34" s="77"/>
      <c r="Z34" s="67"/>
      <c r="AA34" s="68"/>
      <c r="AB34" s="78"/>
      <c r="AC34" s="79"/>
      <c r="AD34" s="112"/>
    </row>
    <row r="35" spans="1:30" ht="33" customHeight="1">
      <c r="A35" s="51"/>
      <c r="B35" s="52"/>
      <c r="C35" s="1078" t="s">
        <v>83</v>
      </c>
      <c r="D35" s="708" t="s">
        <v>84</v>
      </c>
      <c r="E35" s="595">
        <v>40</v>
      </c>
      <c r="F35" s="587">
        <v>12.9</v>
      </c>
      <c r="G35" s="596">
        <v>0.6</v>
      </c>
      <c r="H35" s="143">
        <v>320389</v>
      </c>
      <c r="I35" s="153" t="s">
        <v>160</v>
      </c>
      <c r="J35" s="198" t="s">
        <v>190</v>
      </c>
      <c r="K35" s="57">
        <v>20000</v>
      </c>
      <c r="L35" s="58" t="s">
        <v>199</v>
      </c>
      <c r="M35" s="59"/>
      <c r="N35" s="114"/>
      <c r="O35" s="114"/>
      <c r="P35" s="663"/>
      <c r="Q35" s="566"/>
      <c r="R35" s="210"/>
      <c r="S35" s="211"/>
      <c r="T35" s="212"/>
      <c r="U35" s="213"/>
      <c r="V35" s="214"/>
      <c r="W35" s="53"/>
      <c r="X35" s="54"/>
      <c r="Y35" s="77"/>
      <c r="Z35" s="67"/>
      <c r="AA35" s="68"/>
      <c r="AB35" s="78"/>
      <c r="AC35" s="215"/>
      <c r="AD35" s="216"/>
    </row>
    <row r="36" spans="1:30" ht="24" customHeight="1">
      <c r="A36" s="786"/>
      <c r="B36" s="787"/>
      <c r="C36" s="788" t="s">
        <v>85</v>
      </c>
      <c r="D36" s="707" t="s">
        <v>86</v>
      </c>
      <c r="E36" s="578">
        <v>42.8</v>
      </c>
      <c r="F36" s="579">
        <v>15.2</v>
      </c>
      <c r="G36" s="594">
        <v>0.8</v>
      </c>
      <c r="H36" s="53">
        <v>313607</v>
      </c>
      <c r="I36" s="32"/>
      <c r="J36" s="198"/>
      <c r="K36" s="208"/>
      <c r="L36" s="58"/>
      <c r="M36" s="59"/>
      <c r="N36" s="60"/>
      <c r="O36" s="60"/>
      <c r="P36" s="61"/>
      <c r="Q36" s="549"/>
      <c r="R36" s="789"/>
      <c r="S36" s="790"/>
      <c r="T36" s="791"/>
      <c r="U36" s="792"/>
      <c r="V36" s="793"/>
      <c r="W36" s="794"/>
      <c r="X36" s="203"/>
      <c r="Y36" s="795"/>
      <c r="Z36" s="791"/>
      <c r="AA36" s="796"/>
      <c r="AB36" s="797"/>
      <c r="AC36" s="49"/>
      <c r="AD36" s="798"/>
    </row>
    <row r="37" spans="1:30" ht="27" customHeight="1" thickBot="1">
      <c r="A37" s="764"/>
      <c r="B37" s="765"/>
      <c r="C37" s="1071" t="s">
        <v>184</v>
      </c>
      <c r="D37" s="766"/>
      <c r="E37" s="747">
        <v>46.9</v>
      </c>
      <c r="F37" s="748">
        <v>21.7</v>
      </c>
      <c r="G37" s="749">
        <v>0.9</v>
      </c>
      <c r="H37" s="750">
        <v>379777</v>
      </c>
      <c r="I37" s="767" t="s">
        <v>160</v>
      </c>
      <c r="J37" s="768"/>
      <c r="K37" s="769">
        <v>15000</v>
      </c>
      <c r="L37" s="770"/>
      <c r="M37" s="771"/>
      <c r="N37" s="772"/>
      <c r="O37" s="772"/>
      <c r="P37" s="773"/>
      <c r="Q37" s="774"/>
      <c r="R37" s="775"/>
      <c r="S37" s="21"/>
      <c r="T37" s="776"/>
      <c r="U37" s="777"/>
      <c r="V37" s="778"/>
      <c r="W37" s="779"/>
      <c r="X37" s="780"/>
      <c r="Y37" s="781"/>
      <c r="Z37" s="776"/>
      <c r="AA37" s="782"/>
      <c r="AB37" s="783"/>
      <c r="AC37" s="784"/>
      <c r="AD37" s="785"/>
    </row>
    <row r="38" spans="1:30" ht="15" customHeight="1">
      <c r="A38" s="901"/>
      <c r="B38" s="902"/>
      <c r="C38" s="902"/>
      <c r="D38" s="902"/>
      <c r="E38" s="902"/>
      <c r="F38" s="902"/>
      <c r="I38" s="218"/>
      <c r="J38" s="569"/>
      <c r="K38" s="219"/>
      <c r="L38" s="219"/>
      <c r="N38" s="1" t="s">
        <v>164</v>
      </c>
      <c r="S38" s="220"/>
      <c r="T38" s="221"/>
      <c r="U38" s="221"/>
      <c r="V38" s="222"/>
      <c r="AA38" s="223"/>
    </row>
    <row r="39" spans="1:30" ht="15" customHeight="1">
      <c r="A39" s="903" t="s">
        <v>87</v>
      </c>
      <c r="B39" s="904"/>
      <c r="C39" s="904"/>
      <c r="D39" s="905"/>
      <c r="E39" s="554">
        <f>AVERAGE(E8:E11)</f>
        <v>40.225000000000001</v>
      </c>
      <c r="F39" s="555">
        <f>AVERAGE(F8:F11)</f>
        <v>16.55</v>
      </c>
      <c r="G39" s="556">
        <f>AVERAGE(G8:G11)</f>
        <v>0.64999999999999991</v>
      </c>
      <c r="H39" s="605">
        <f>AVERAGE(H8:H11)</f>
        <v>341347</v>
      </c>
      <c r="Q39" s="224"/>
      <c r="R39" s="224"/>
      <c r="S39" s="225"/>
      <c r="T39" s="226"/>
      <c r="U39" s="226"/>
      <c r="V39" s="227"/>
      <c r="W39" s="224"/>
      <c r="X39" s="224"/>
      <c r="Y39" s="224"/>
      <c r="Z39" s="228"/>
      <c r="AA39" s="228"/>
      <c r="AB39" s="228"/>
      <c r="AC39" s="229"/>
      <c r="AD39" s="228"/>
    </row>
    <row r="40" spans="1:30" ht="15" customHeight="1">
      <c r="A40" s="906" t="s">
        <v>88</v>
      </c>
      <c r="B40" s="907"/>
      <c r="C40" s="907"/>
      <c r="D40" s="908"/>
      <c r="E40" s="557">
        <f>AVERAGE(E12:E23)</f>
        <v>41.616666666666667</v>
      </c>
      <c r="F40" s="558">
        <f>AVERAGE(F12:F23)</f>
        <v>15.166666666666664</v>
      </c>
      <c r="G40" s="559">
        <f>AVERAGE(G12:G23)</f>
        <v>0.74833333333333341</v>
      </c>
      <c r="H40" s="606">
        <f>AVERAGE(H12:H23)</f>
        <v>304232.41666666669</v>
      </c>
      <c r="Q40" s="224"/>
      <c r="R40" s="224"/>
      <c r="S40" s="225"/>
      <c r="T40" s="226"/>
      <c r="U40" s="226"/>
      <c r="V40" s="227"/>
      <c r="W40" s="224"/>
      <c r="X40" s="224"/>
      <c r="Y40" s="224"/>
      <c r="Z40" s="228"/>
      <c r="AA40" s="228"/>
      <c r="AB40" s="228"/>
      <c r="AC40" s="229"/>
      <c r="AD40" s="228"/>
    </row>
    <row r="41" spans="1:30" ht="15" customHeight="1">
      <c r="A41" s="906" t="s">
        <v>89</v>
      </c>
      <c r="B41" s="907"/>
      <c r="C41" s="907"/>
      <c r="D41" s="908"/>
      <c r="E41" s="557">
        <f>AVERAGE(E24:E37)</f>
        <v>41.414285714285711</v>
      </c>
      <c r="F41" s="558">
        <f>AVERAGE(F24:F37)</f>
        <v>14.778571428571427</v>
      </c>
      <c r="G41" s="559">
        <f>AVERAGE(G24:G37)</f>
        <v>0.87000000000000022</v>
      </c>
      <c r="H41" s="606">
        <f>AVERAGE(H24:H37)</f>
        <v>315124.35714285716</v>
      </c>
      <c r="Q41" s="224"/>
      <c r="R41" s="224"/>
      <c r="S41" s="225"/>
      <c r="T41" s="226"/>
      <c r="U41" s="226"/>
      <c r="V41" s="227"/>
      <c r="W41" s="224"/>
      <c r="X41" s="224"/>
      <c r="Y41" s="224"/>
      <c r="Z41" s="228"/>
      <c r="AA41" s="228"/>
      <c r="AB41" s="228"/>
      <c r="AC41" s="229"/>
      <c r="AD41" s="228"/>
    </row>
    <row r="42" spans="1:30" ht="15" customHeight="1">
      <c r="A42" s="898" t="s">
        <v>90</v>
      </c>
      <c r="B42" s="899"/>
      <c r="C42" s="899"/>
      <c r="D42" s="900"/>
      <c r="E42" s="560">
        <f>AVERAGE(E8:E37)</f>
        <v>41.336666666666673</v>
      </c>
      <c r="F42" s="561">
        <f>AVERAGE(F8:F37)</f>
        <v>15.169999999999996</v>
      </c>
      <c r="G42" s="562">
        <f>AVERAGE(G8:G37)</f>
        <v>0.79199999999999993</v>
      </c>
      <c r="H42" s="607">
        <f>AVERAGE(H8:H37)</f>
        <v>314263.93333333335</v>
      </c>
      <c r="Q42" s="224"/>
      <c r="R42" s="224"/>
      <c r="S42" s="225"/>
      <c r="T42" s="226"/>
      <c r="U42" s="226"/>
      <c r="V42" s="227"/>
      <c r="W42" s="224"/>
      <c r="X42" s="224"/>
      <c r="Y42" s="224"/>
      <c r="Z42" s="228"/>
      <c r="AA42" s="228"/>
      <c r="AB42" s="228"/>
      <c r="AC42" s="229"/>
      <c r="AD42" s="228"/>
    </row>
    <row r="44" spans="1:30">
      <c r="D44" s="230"/>
    </row>
  </sheetData>
  <mergeCells count="46">
    <mergeCell ref="T27:U27"/>
    <mergeCell ref="A42:D42"/>
    <mergeCell ref="A38:F38"/>
    <mergeCell ref="A39:D39"/>
    <mergeCell ref="A40:D40"/>
    <mergeCell ref="A41:D41"/>
    <mergeCell ref="AC5:AC7"/>
    <mergeCell ref="Q5:S5"/>
    <mergeCell ref="T5:V5"/>
    <mergeCell ref="W5:Y5"/>
    <mergeCell ref="Z5:AB5"/>
    <mergeCell ref="Z6:Z7"/>
    <mergeCell ref="R6:R7"/>
    <mergeCell ref="S6:S7"/>
    <mergeCell ref="T6:T7"/>
    <mergeCell ref="U6:U7"/>
    <mergeCell ref="V6:V7"/>
    <mergeCell ref="AA6:AA7"/>
    <mergeCell ref="AB6:AB7"/>
    <mergeCell ref="A1:D1"/>
    <mergeCell ref="C2:D2"/>
    <mergeCell ref="A3:B7"/>
    <mergeCell ref="C3:D7"/>
    <mergeCell ref="E3:AD3"/>
    <mergeCell ref="E4:G4"/>
    <mergeCell ref="Q4:AB4"/>
    <mergeCell ref="AC4:AD4"/>
    <mergeCell ref="E5:G5"/>
    <mergeCell ref="H5:H6"/>
    <mergeCell ref="AD5:AD7"/>
    <mergeCell ref="Q6:Q7"/>
    <mergeCell ref="I5:I7"/>
    <mergeCell ref="J5:J6"/>
    <mergeCell ref="W6:W7"/>
    <mergeCell ref="X6:X7"/>
    <mergeCell ref="AA14:AB14"/>
    <mergeCell ref="W15:Y15"/>
    <mergeCell ref="K5:K6"/>
    <mergeCell ref="M5:M7"/>
    <mergeCell ref="I4:L4"/>
    <mergeCell ref="M4:P4"/>
    <mergeCell ref="N5:N6"/>
    <mergeCell ref="O5:O6"/>
    <mergeCell ref="Y6:Y7"/>
    <mergeCell ref="W14:Y14"/>
    <mergeCell ref="AA15:AB15"/>
  </mergeCells>
  <phoneticPr fontId="1"/>
  <pageMargins left="0.47244094488188981" right="0.19685039370078741" top="0" bottom="0" header="0.23622047244094491" footer="0.19685039370078741"/>
  <pageSetup paperSize="8"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5586-8BE2-4BB5-9643-99BA72FEB8AD}">
  <sheetPr>
    <tabColor rgb="FF92D050"/>
    <pageSetUpPr fitToPage="1"/>
  </sheetPr>
  <dimension ref="A1:Z60"/>
  <sheetViews>
    <sheetView zoomScaleNormal="100" workbookViewId="0">
      <selection activeCell="J36" sqref="J36"/>
    </sheetView>
  </sheetViews>
  <sheetFormatPr defaultRowHeight="12"/>
  <cols>
    <col min="1" max="1" width="10.25" style="1" customWidth="1"/>
    <col min="2" max="2" width="5.08203125" style="6" customWidth="1"/>
    <col min="3" max="4" width="4.75" style="6" customWidth="1"/>
    <col min="5" max="5" width="9.08203125" style="1" customWidth="1"/>
    <col min="6" max="7" width="5.75" style="1" customWidth="1"/>
    <col min="8" max="8" width="7.75" style="1" customWidth="1"/>
    <col min="9" max="10" width="6.58203125" style="1" customWidth="1"/>
    <col min="11" max="11" width="9.25" style="381" customWidth="1"/>
    <col min="12" max="12" width="1.5" style="381" customWidth="1"/>
    <col min="13" max="13" width="18.25" style="5" customWidth="1"/>
    <col min="14" max="14" width="6.08203125" style="3" customWidth="1"/>
    <col min="15" max="15" width="12.5" style="3" customWidth="1"/>
    <col min="16" max="16" width="6.08203125" style="3" customWidth="1"/>
    <col min="17" max="17" width="24" style="3" customWidth="1"/>
    <col min="18" max="18" width="10" style="3" customWidth="1"/>
    <col min="19" max="19" width="6.08203125" style="3" customWidth="1"/>
    <col min="20" max="20" width="28.5" style="3" customWidth="1"/>
    <col min="21" max="21" width="16" style="3" customWidth="1"/>
    <col min="22" max="255" width="9" style="1"/>
    <col min="256" max="256" width="10.25" style="1" customWidth="1"/>
    <col min="257" max="257" width="5.08203125" style="1" customWidth="1"/>
    <col min="258" max="259" width="4.75" style="1" customWidth="1"/>
    <col min="260" max="260" width="7.58203125" style="1" customWidth="1"/>
    <col min="261" max="261" width="8" style="1" customWidth="1"/>
    <col min="262" max="264" width="5.75" style="1" customWidth="1"/>
    <col min="265" max="266" width="6.58203125" style="1" customWidth="1"/>
    <col min="267" max="267" width="9.25" style="1" customWidth="1"/>
    <col min="268" max="268" width="1.5" style="1" customWidth="1"/>
    <col min="269" max="269" width="18.25" style="1" customWidth="1"/>
    <col min="270" max="270" width="6.08203125" style="1" customWidth="1"/>
    <col min="271" max="271" width="12.5" style="1" customWidth="1"/>
    <col min="272" max="272" width="6.08203125" style="1" customWidth="1"/>
    <col min="273" max="273" width="24" style="1" customWidth="1"/>
    <col min="274" max="274" width="10" style="1" customWidth="1"/>
    <col min="275" max="275" width="6.08203125" style="1" customWidth="1"/>
    <col min="276" max="276" width="28.5" style="1" customWidth="1"/>
    <col min="277" max="277" width="16" style="1" customWidth="1"/>
    <col min="278" max="511" width="9" style="1"/>
    <col min="512" max="512" width="10.25" style="1" customWidth="1"/>
    <col min="513" max="513" width="5.08203125" style="1" customWidth="1"/>
    <col min="514" max="515" width="4.75" style="1" customWidth="1"/>
    <col min="516" max="516" width="7.58203125" style="1" customWidth="1"/>
    <col min="517" max="517" width="8" style="1" customWidth="1"/>
    <col min="518" max="520" width="5.75" style="1" customWidth="1"/>
    <col min="521" max="522" width="6.58203125" style="1" customWidth="1"/>
    <col min="523" max="523" width="9.25" style="1" customWidth="1"/>
    <col min="524" max="524" width="1.5" style="1" customWidth="1"/>
    <col min="525" max="525" width="18.25" style="1" customWidth="1"/>
    <col min="526" max="526" width="6.08203125" style="1" customWidth="1"/>
    <col min="527" max="527" width="12.5" style="1" customWidth="1"/>
    <col min="528" max="528" width="6.08203125" style="1" customWidth="1"/>
    <col min="529" max="529" width="24" style="1" customWidth="1"/>
    <col min="530" max="530" width="10" style="1" customWidth="1"/>
    <col min="531" max="531" width="6.08203125" style="1" customWidth="1"/>
    <col min="532" max="532" width="28.5" style="1" customWidth="1"/>
    <col min="533" max="533" width="16" style="1" customWidth="1"/>
    <col min="534" max="767" width="9" style="1"/>
    <col min="768" max="768" width="10.25" style="1" customWidth="1"/>
    <col min="769" max="769" width="5.08203125" style="1" customWidth="1"/>
    <col min="770" max="771" width="4.75" style="1" customWidth="1"/>
    <col min="772" max="772" width="7.58203125" style="1" customWidth="1"/>
    <col min="773" max="773" width="8" style="1" customWidth="1"/>
    <col min="774" max="776" width="5.75" style="1" customWidth="1"/>
    <col min="777" max="778" width="6.58203125" style="1" customWidth="1"/>
    <col min="779" max="779" width="9.25" style="1" customWidth="1"/>
    <col min="780" max="780" width="1.5" style="1" customWidth="1"/>
    <col min="781" max="781" width="18.25" style="1" customWidth="1"/>
    <col min="782" max="782" width="6.08203125" style="1" customWidth="1"/>
    <col min="783" max="783" width="12.5" style="1" customWidth="1"/>
    <col min="784" max="784" width="6.08203125" style="1" customWidth="1"/>
    <col min="785" max="785" width="24" style="1" customWidth="1"/>
    <col min="786" max="786" width="10" style="1" customWidth="1"/>
    <col min="787" max="787" width="6.08203125" style="1" customWidth="1"/>
    <col min="788" max="788" width="28.5" style="1" customWidth="1"/>
    <col min="789" max="789" width="16" style="1" customWidth="1"/>
    <col min="790" max="1023" width="9" style="1"/>
    <col min="1024" max="1024" width="10.25" style="1" customWidth="1"/>
    <col min="1025" max="1025" width="5.08203125" style="1" customWidth="1"/>
    <col min="1026" max="1027" width="4.75" style="1" customWidth="1"/>
    <col min="1028" max="1028" width="7.58203125" style="1" customWidth="1"/>
    <col min="1029" max="1029" width="8" style="1" customWidth="1"/>
    <col min="1030" max="1032" width="5.75" style="1" customWidth="1"/>
    <col min="1033" max="1034" width="6.58203125" style="1" customWidth="1"/>
    <col min="1035" max="1035" width="9.25" style="1" customWidth="1"/>
    <col min="1036" max="1036" width="1.5" style="1" customWidth="1"/>
    <col min="1037" max="1037" width="18.25" style="1" customWidth="1"/>
    <col min="1038" max="1038" width="6.08203125" style="1" customWidth="1"/>
    <col min="1039" max="1039" width="12.5" style="1" customWidth="1"/>
    <col min="1040" max="1040" width="6.08203125" style="1" customWidth="1"/>
    <col min="1041" max="1041" width="24" style="1" customWidth="1"/>
    <col min="1042" max="1042" width="10" style="1" customWidth="1"/>
    <col min="1043" max="1043" width="6.08203125" style="1" customWidth="1"/>
    <col min="1044" max="1044" width="28.5" style="1" customWidth="1"/>
    <col min="1045" max="1045" width="16" style="1" customWidth="1"/>
    <col min="1046" max="1279" width="9" style="1"/>
    <col min="1280" max="1280" width="10.25" style="1" customWidth="1"/>
    <col min="1281" max="1281" width="5.08203125" style="1" customWidth="1"/>
    <col min="1282" max="1283" width="4.75" style="1" customWidth="1"/>
    <col min="1284" max="1284" width="7.58203125" style="1" customWidth="1"/>
    <col min="1285" max="1285" width="8" style="1" customWidth="1"/>
    <col min="1286" max="1288" width="5.75" style="1" customWidth="1"/>
    <col min="1289" max="1290" width="6.58203125" style="1" customWidth="1"/>
    <col min="1291" max="1291" width="9.25" style="1" customWidth="1"/>
    <col min="1292" max="1292" width="1.5" style="1" customWidth="1"/>
    <col min="1293" max="1293" width="18.25" style="1" customWidth="1"/>
    <col min="1294" max="1294" width="6.08203125" style="1" customWidth="1"/>
    <col min="1295" max="1295" width="12.5" style="1" customWidth="1"/>
    <col min="1296" max="1296" width="6.08203125" style="1" customWidth="1"/>
    <col min="1297" max="1297" width="24" style="1" customWidth="1"/>
    <col min="1298" max="1298" width="10" style="1" customWidth="1"/>
    <col min="1299" max="1299" width="6.08203125" style="1" customWidth="1"/>
    <col min="1300" max="1300" width="28.5" style="1" customWidth="1"/>
    <col min="1301" max="1301" width="16" style="1" customWidth="1"/>
    <col min="1302" max="1535" width="9" style="1"/>
    <col min="1536" max="1536" width="10.25" style="1" customWidth="1"/>
    <col min="1537" max="1537" width="5.08203125" style="1" customWidth="1"/>
    <col min="1538" max="1539" width="4.75" style="1" customWidth="1"/>
    <col min="1540" max="1540" width="7.58203125" style="1" customWidth="1"/>
    <col min="1541" max="1541" width="8" style="1" customWidth="1"/>
    <col min="1542" max="1544" width="5.75" style="1" customWidth="1"/>
    <col min="1545" max="1546" width="6.58203125" style="1" customWidth="1"/>
    <col min="1547" max="1547" width="9.25" style="1" customWidth="1"/>
    <col min="1548" max="1548" width="1.5" style="1" customWidth="1"/>
    <col min="1549" max="1549" width="18.25" style="1" customWidth="1"/>
    <col min="1550" max="1550" width="6.08203125" style="1" customWidth="1"/>
    <col min="1551" max="1551" width="12.5" style="1" customWidth="1"/>
    <col min="1552" max="1552" width="6.08203125" style="1" customWidth="1"/>
    <col min="1553" max="1553" width="24" style="1" customWidth="1"/>
    <col min="1554" max="1554" width="10" style="1" customWidth="1"/>
    <col min="1555" max="1555" width="6.08203125" style="1" customWidth="1"/>
    <col min="1556" max="1556" width="28.5" style="1" customWidth="1"/>
    <col min="1557" max="1557" width="16" style="1" customWidth="1"/>
    <col min="1558" max="1791" width="9" style="1"/>
    <col min="1792" max="1792" width="10.25" style="1" customWidth="1"/>
    <col min="1793" max="1793" width="5.08203125" style="1" customWidth="1"/>
    <col min="1794" max="1795" width="4.75" style="1" customWidth="1"/>
    <col min="1796" max="1796" width="7.58203125" style="1" customWidth="1"/>
    <col min="1797" max="1797" width="8" style="1" customWidth="1"/>
    <col min="1798" max="1800" width="5.75" style="1" customWidth="1"/>
    <col min="1801" max="1802" width="6.58203125" style="1" customWidth="1"/>
    <col min="1803" max="1803" width="9.25" style="1" customWidth="1"/>
    <col min="1804" max="1804" width="1.5" style="1" customWidth="1"/>
    <col min="1805" max="1805" width="18.25" style="1" customWidth="1"/>
    <col min="1806" max="1806" width="6.08203125" style="1" customWidth="1"/>
    <col min="1807" max="1807" width="12.5" style="1" customWidth="1"/>
    <col min="1808" max="1808" width="6.08203125" style="1" customWidth="1"/>
    <col min="1809" max="1809" width="24" style="1" customWidth="1"/>
    <col min="1810" max="1810" width="10" style="1" customWidth="1"/>
    <col min="1811" max="1811" width="6.08203125" style="1" customWidth="1"/>
    <col min="1812" max="1812" width="28.5" style="1" customWidth="1"/>
    <col min="1813" max="1813" width="16" style="1" customWidth="1"/>
    <col min="1814" max="2047" width="9" style="1"/>
    <col min="2048" max="2048" width="10.25" style="1" customWidth="1"/>
    <col min="2049" max="2049" width="5.08203125" style="1" customWidth="1"/>
    <col min="2050" max="2051" width="4.75" style="1" customWidth="1"/>
    <col min="2052" max="2052" width="7.58203125" style="1" customWidth="1"/>
    <col min="2053" max="2053" width="8" style="1" customWidth="1"/>
    <col min="2054" max="2056" width="5.75" style="1" customWidth="1"/>
    <col min="2057" max="2058" width="6.58203125" style="1" customWidth="1"/>
    <col min="2059" max="2059" width="9.25" style="1" customWidth="1"/>
    <col min="2060" max="2060" width="1.5" style="1" customWidth="1"/>
    <col min="2061" max="2061" width="18.25" style="1" customWidth="1"/>
    <col min="2062" max="2062" width="6.08203125" style="1" customWidth="1"/>
    <col min="2063" max="2063" width="12.5" style="1" customWidth="1"/>
    <col min="2064" max="2064" width="6.08203125" style="1" customWidth="1"/>
    <col min="2065" max="2065" width="24" style="1" customWidth="1"/>
    <col min="2066" max="2066" width="10" style="1" customWidth="1"/>
    <col min="2067" max="2067" width="6.08203125" style="1" customWidth="1"/>
    <col min="2068" max="2068" width="28.5" style="1" customWidth="1"/>
    <col min="2069" max="2069" width="16" style="1" customWidth="1"/>
    <col min="2070" max="2303" width="9" style="1"/>
    <col min="2304" max="2304" width="10.25" style="1" customWidth="1"/>
    <col min="2305" max="2305" width="5.08203125" style="1" customWidth="1"/>
    <col min="2306" max="2307" width="4.75" style="1" customWidth="1"/>
    <col min="2308" max="2308" width="7.58203125" style="1" customWidth="1"/>
    <col min="2309" max="2309" width="8" style="1" customWidth="1"/>
    <col min="2310" max="2312" width="5.75" style="1" customWidth="1"/>
    <col min="2313" max="2314" width="6.58203125" style="1" customWidth="1"/>
    <col min="2315" max="2315" width="9.25" style="1" customWidth="1"/>
    <col min="2316" max="2316" width="1.5" style="1" customWidth="1"/>
    <col min="2317" max="2317" width="18.25" style="1" customWidth="1"/>
    <col min="2318" max="2318" width="6.08203125" style="1" customWidth="1"/>
    <col min="2319" max="2319" width="12.5" style="1" customWidth="1"/>
    <col min="2320" max="2320" width="6.08203125" style="1" customWidth="1"/>
    <col min="2321" max="2321" width="24" style="1" customWidth="1"/>
    <col min="2322" max="2322" width="10" style="1" customWidth="1"/>
    <col min="2323" max="2323" width="6.08203125" style="1" customWidth="1"/>
    <col min="2324" max="2324" width="28.5" style="1" customWidth="1"/>
    <col min="2325" max="2325" width="16" style="1" customWidth="1"/>
    <col min="2326" max="2559" width="9" style="1"/>
    <col min="2560" max="2560" width="10.25" style="1" customWidth="1"/>
    <col min="2561" max="2561" width="5.08203125" style="1" customWidth="1"/>
    <col min="2562" max="2563" width="4.75" style="1" customWidth="1"/>
    <col min="2564" max="2564" width="7.58203125" style="1" customWidth="1"/>
    <col min="2565" max="2565" width="8" style="1" customWidth="1"/>
    <col min="2566" max="2568" width="5.75" style="1" customWidth="1"/>
    <col min="2569" max="2570" width="6.58203125" style="1" customWidth="1"/>
    <col min="2571" max="2571" width="9.25" style="1" customWidth="1"/>
    <col min="2572" max="2572" width="1.5" style="1" customWidth="1"/>
    <col min="2573" max="2573" width="18.25" style="1" customWidth="1"/>
    <col min="2574" max="2574" width="6.08203125" style="1" customWidth="1"/>
    <col min="2575" max="2575" width="12.5" style="1" customWidth="1"/>
    <col min="2576" max="2576" width="6.08203125" style="1" customWidth="1"/>
    <col min="2577" max="2577" width="24" style="1" customWidth="1"/>
    <col min="2578" max="2578" width="10" style="1" customWidth="1"/>
    <col min="2579" max="2579" width="6.08203125" style="1" customWidth="1"/>
    <col min="2580" max="2580" width="28.5" style="1" customWidth="1"/>
    <col min="2581" max="2581" width="16" style="1" customWidth="1"/>
    <col min="2582" max="2815" width="9" style="1"/>
    <col min="2816" max="2816" width="10.25" style="1" customWidth="1"/>
    <col min="2817" max="2817" width="5.08203125" style="1" customWidth="1"/>
    <col min="2818" max="2819" width="4.75" style="1" customWidth="1"/>
    <col min="2820" max="2820" width="7.58203125" style="1" customWidth="1"/>
    <col min="2821" max="2821" width="8" style="1" customWidth="1"/>
    <col min="2822" max="2824" width="5.75" style="1" customWidth="1"/>
    <col min="2825" max="2826" width="6.58203125" style="1" customWidth="1"/>
    <col min="2827" max="2827" width="9.25" style="1" customWidth="1"/>
    <col min="2828" max="2828" width="1.5" style="1" customWidth="1"/>
    <col min="2829" max="2829" width="18.25" style="1" customWidth="1"/>
    <col min="2830" max="2830" width="6.08203125" style="1" customWidth="1"/>
    <col min="2831" max="2831" width="12.5" style="1" customWidth="1"/>
    <col min="2832" max="2832" width="6.08203125" style="1" customWidth="1"/>
    <col min="2833" max="2833" width="24" style="1" customWidth="1"/>
    <col min="2834" max="2834" width="10" style="1" customWidth="1"/>
    <col min="2835" max="2835" width="6.08203125" style="1" customWidth="1"/>
    <col min="2836" max="2836" width="28.5" style="1" customWidth="1"/>
    <col min="2837" max="2837" width="16" style="1" customWidth="1"/>
    <col min="2838" max="3071" width="9" style="1"/>
    <col min="3072" max="3072" width="10.25" style="1" customWidth="1"/>
    <col min="3073" max="3073" width="5.08203125" style="1" customWidth="1"/>
    <col min="3074" max="3075" width="4.75" style="1" customWidth="1"/>
    <col min="3076" max="3076" width="7.58203125" style="1" customWidth="1"/>
    <col min="3077" max="3077" width="8" style="1" customWidth="1"/>
    <col min="3078" max="3080" width="5.75" style="1" customWidth="1"/>
    <col min="3081" max="3082" width="6.58203125" style="1" customWidth="1"/>
    <col min="3083" max="3083" width="9.25" style="1" customWidth="1"/>
    <col min="3084" max="3084" width="1.5" style="1" customWidth="1"/>
    <col min="3085" max="3085" width="18.25" style="1" customWidth="1"/>
    <col min="3086" max="3086" width="6.08203125" style="1" customWidth="1"/>
    <col min="3087" max="3087" width="12.5" style="1" customWidth="1"/>
    <col min="3088" max="3088" width="6.08203125" style="1" customWidth="1"/>
    <col min="3089" max="3089" width="24" style="1" customWidth="1"/>
    <col min="3090" max="3090" width="10" style="1" customWidth="1"/>
    <col min="3091" max="3091" width="6.08203125" style="1" customWidth="1"/>
    <col min="3092" max="3092" width="28.5" style="1" customWidth="1"/>
    <col min="3093" max="3093" width="16" style="1" customWidth="1"/>
    <col min="3094" max="3327" width="9" style="1"/>
    <col min="3328" max="3328" width="10.25" style="1" customWidth="1"/>
    <col min="3329" max="3329" width="5.08203125" style="1" customWidth="1"/>
    <col min="3330" max="3331" width="4.75" style="1" customWidth="1"/>
    <col min="3332" max="3332" width="7.58203125" style="1" customWidth="1"/>
    <col min="3333" max="3333" width="8" style="1" customWidth="1"/>
    <col min="3334" max="3336" width="5.75" style="1" customWidth="1"/>
    <col min="3337" max="3338" width="6.58203125" style="1" customWidth="1"/>
    <col min="3339" max="3339" width="9.25" style="1" customWidth="1"/>
    <col min="3340" max="3340" width="1.5" style="1" customWidth="1"/>
    <col min="3341" max="3341" width="18.25" style="1" customWidth="1"/>
    <col min="3342" max="3342" width="6.08203125" style="1" customWidth="1"/>
    <col min="3343" max="3343" width="12.5" style="1" customWidth="1"/>
    <col min="3344" max="3344" width="6.08203125" style="1" customWidth="1"/>
    <col min="3345" max="3345" width="24" style="1" customWidth="1"/>
    <col min="3346" max="3346" width="10" style="1" customWidth="1"/>
    <col min="3347" max="3347" width="6.08203125" style="1" customWidth="1"/>
    <col min="3348" max="3348" width="28.5" style="1" customWidth="1"/>
    <col min="3349" max="3349" width="16" style="1" customWidth="1"/>
    <col min="3350" max="3583" width="9" style="1"/>
    <col min="3584" max="3584" width="10.25" style="1" customWidth="1"/>
    <col min="3585" max="3585" width="5.08203125" style="1" customWidth="1"/>
    <col min="3586" max="3587" width="4.75" style="1" customWidth="1"/>
    <col min="3588" max="3588" width="7.58203125" style="1" customWidth="1"/>
    <col min="3589" max="3589" width="8" style="1" customWidth="1"/>
    <col min="3590" max="3592" width="5.75" style="1" customWidth="1"/>
    <col min="3593" max="3594" width="6.58203125" style="1" customWidth="1"/>
    <col min="3595" max="3595" width="9.25" style="1" customWidth="1"/>
    <col min="3596" max="3596" width="1.5" style="1" customWidth="1"/>
    <col min="3597" max="3597" width="18.25" style="1" customWidth="1"/>
    <col min="3598" max="3598" width="6.08203125" style="1" customWidth="1"/>
    <col min="3599" max="3599" width="12.5" style="1" customWidth="1"/>
    <col min="3600" max="3600" width="6.08203125" style="1" customWidth="1"/>
    <col min="3601" max="3601" width="24" style="1" customWidth="1"/>
    <col min="3602" max="3602" width="10" style="1" customWidth="1"/>
    <col min="3603" max="3603" width="6.08203125" style="1" customWidth="1"/>
    <col min="3604" max="3604" width="28.5" style="1" customWidth="1"/>
    <col min="3605" max="3605" width="16" style="1" customWidth="1"/>
    <col min="3606" max="3839" width="9" style="1"/>
    <col min="3840" max="3840" width="10.25" style="1" customWidth="1"/>
    <col min="3841" max="3841" width="5.08203125" style="1" customWidth="1"/>
    <col min="3842" max="3843" width="4.75" style="1" customWidth="1"/>
    <col min="3844" max="3844" width="7.58203125" style="1" customWidth="1"/>
    <col min="3845" max="3845" width="8" style="1" customWidth="1"/>
    <col min="3846" max="3848" width="5.75" style="1" customWidth="1"/>
    <col min="3849" max="3850" width="6.58203125" style="1" customWidth="1"/>
    <col min="3851" max="3851" width="9.25" style="1" customWidth="1"/>
    <col min="3852" max="3852" width="1.5" style="1" customWidth="1"/>
    <col min="3853" max="3853" width="18.25" style="1" customWidth="1"/>
    <col min="3854" max="3854" width="6.08203125" style="1" customWidth="1"/>
    <col min="3855" max="3855" width="12.5" style="1" customWidth="1"/>
    <col min="3856" max="3856" width="6.08203125" style="1" customWidth="1"/>
    <col min="3857" max="3857" width="24" style="1" customWidth="1"/>
    <col min="3858" max="3858" width="10" style="1" customWidth="1"/>
    <col min="3859" max="3859" width="6.08203125" style="1" customWidth="1"/>
    <col min="3860" max="3860" width="28.5" style="1" customWidth="1"/>
    <col min="3861" max="3861" width="16" style="1" customWidth="1"/>
    <col min="3862" max="4095" width="9" style="1"/>
    <col min="4096" max="4096" width="10.25" style="1" customWidth="1"/>
    <col min="4097" max="4097" width="5.08203125" style="1" customWidth="1"/>
    <col min="4098" max="4099" width="4.75" style="1" customWidth="1"/>
    <col min="4100" max="4100" width="7.58203125" style="1" customWidth="1"/>
    <col min="4101" max="4101" width="8" style="1" customWidth="1"/>
    <col min="4102" max="4104" width="5.75" style="1" customWidth="1"/>
    <col min="4105" max="4106" width="6.58203125" style="1" customWidth="1"/>
    <col min="4107" max="4107" width="9.25" style="1" customWidth="1"/>
    <col min="4108" max="4108" width="1.5" style="1" customWidth="1"/>
    <col min="4109" max="4109" width="18.25" style="1" customWidth="1"/>
    <col min="4110" max="4110" width="6.08203125" style="1" customWidth="1"/>
    <col min="4111" max="4111" width="12.5" style="1" customWidth="1"/>
    <col min="4112" max="4112" width="6.08203125" style="1" customWidth="1"/>
    <col min="4113" max="4113" width="24" style="1" customWidth="1"/>
    <col min="4114" max="4114" width="10" style="1" customWidth="1"/>
    <col min="4115" max="4115" width="6.08203125" style="1" customWidth="1"/>
    <col min="4116" max="4116" width="28.5" style="1" customWidth="1"/>
    <col min="4117" max="4117" width="16" style="1" customWidth="1"/>
    <col min="4118" max="4351" width="9" style="1"/>
    <col min="4352" max="4352" width="10.25" style="1" customWidth="1"/>
    <col min="4353" max="4353" width="5.08203125" style="1" customWidth="1"/>
    <col min="4354" max="4355" width="4.75" style="1" customWidth="1"/>
    <col min="4356" max="4356" width="7.58203125" style="1" customWidth="1"/>
    <col min="4357" max="4357" width="8" style="1" customWidth="1"/>
    <col min="4358" max="4360" width="5.75" style="1" customWidth="1"/>
    <col min="4361" max="4362" width="6.58203125" style="1" customWidth="1"/>
    <col min="4363" max="4363" width="9.25" style="1" customWidth="1"/>
    <col min="4364" max="4364" width="1.5" style="1" customWidth="1"/>
    <col min="4365" max="4365" width="18.25" style="1" customWidth="1"/>
    <col min="4366" max="4366" width="6.08203125" style="1" customWidth="1"/>
    <col min="4367" max="4367" width="12.5" style="1" customWidth="1"/>
    <col min="4368" max="4368" width="6.08203125" style="1" customWidth="1"/>
    <col min="4369" max="4369" width="24" style="1" customWidth="1"/>
    <col min="4370" max="4370" width="10" style="1" customWidth="1"/>
    <col min="4371" max="4371" width="6.08203125" style="1" customWidth="1"/>
    <col min="4372" max="4372" width="28.5" style="1" customWidth="1"/>
    <col min="4373" max="4373" width="16" style="1" customWidth="1"/>
    <col min="4374" max="4607" width="9" style="1"/>
    <col min="4608" max="4608" width="10.25" style="1" customWidth="1"/>
    <col min="4609" max="4609" width="5.08203125" style="1" customWidth="1"/>
    <col min="4610" max="4611" width="4.75" style="1" customWidth="1"/>
    <col min="4612" max="4612" width="7.58203125" style="1" customWidth="1"/>
    <col min="4613" max="4613" width="8" style="1" customWidth="1"/>
    <col min="4614" max="4616" width="5.75" style="1" customWidth="1"/>
    <col min="4617" max="4618" width="6.58203125" style="1" customWidth="1"/>
    <col min="4619" max="4619" width="9.25" style="1" customWidth="1"/>
    <col min="4620" max="4620" width="1.5" style="1" customWidth="1"/>
    <col min="4621" max="4621" width="18.25" style="1" customWidth="1"/>
    <col min="4622" max="4622" width="6.08203125" style="1" customWidth="1"/>
    <col min="4623" max="4623" width="12.5" style="1" customWidth="1"/>
    <col min="4624" max="4624" width="6.08203125" style="1" customWidth="1"/>
    <col min="4625" max="4625" width="24" style="1" customWidth="1"/>
    <col min="4626" max="4626" width="10" style="1" customWidth="1"/>
    <col min="4627" max="4627" width="6.08203125" style="1" customWidth="1"/>
    <col min="4628" max="4628" width="28.5" style="1" customWidth="1"/>
    <col min="4629" max="4629" width="16" style="1" customWidth="1"/>
    <col min="4630" max="4863" width="9" style="1"/>
    <col min="4864" max="4864" width="10.25" style="1" customWidth="1"/>
    <col min="4865" max="4865" width="5.08203125" style="1" customWidth="1"/>
    <col min="4866" max="4867" width="4.75" style="1" customWidth="1"/>
    <col min="4868" max="4868" width="7.58203125" style="1" customWidth="1"/>
    <col min="4869" max="4869" width="8" style="1" customWidth="1"/>
    <col min="4870" max="4872" width="5.75" style="1" customWidth="1"/>
    <col min="4873" max="4874" width="6.58203125" style="1" customWidth="1"/>
    <col min="4875" max="4875" width="9.25" style="1" customWidth="1"/>
    <col min="4876" max="4876" width="1.5" style="1" customWidth="1"/>
    <col min="4877" max="4877" width="18.25" style="1" customWidth="1"/>
    <col min="4878" max="4878" width="6.08203125" style="1" customWidth="1"/>
    <col min="4879" max="4879" width="12.5" style="1" customWidth="1"/>
    <col min="4880" max="4880" width="6.08203125" style="1" customWidth="1"/>
    <col min="4881" max="4881" width="24" style="1" customWidth="1"/>
    <col min="4882" max="4882" width="10" style="1" customWidth="1"/>
    <col min="4883" max="4883" width="6.08203125" style="1" customWidth="1"/>
    <col min="4884" max="4884" width="28.5" style="1" customWidth="1"/>
    <col min="4885" max="4885" width="16" style="1" customWidth="1"/>
    <col min="4886" max="5119" width="9" style="1"/>
    <col min="5120" max="5120" width="10.25" style="1" customWidth="1"/>
    <col min="5121" max="5121" width="5.08203125" style="1" customWidth="1"/>
    <col min="5122" max="5123" width="4.75" style="1" customWidth="1"/>
    <col min="5124" max="5124" width="7.58203125" style="1" customWidth="1"/>
    <col min="5125" max="5125" width="8" style="1" customWidth="1"/>
    <col min="5126" max="5128" width="5.75" style="1" customWidth="1"/>
    <col min="5129" max="5130" width="6.58203125" style="1" customWidth="1"/>
    <col min="5131" max="5131" width="9.25" style="1" customWidth="1"/>
    <col min="5132" max="5132" width="1.5" style="1" customWidth="1"/>
    <col min="5133" max="5133" width="18.25" style="1" customWidth="1"/>
    <col min="5134" max="5134" width="6.08203125" style="1" customWidth="1"/>
    <col min="5135" max="5135" width="12.5" style="1" customWidth="1"/>
    <col min="5136" max="5136" width="6.08203125" style="1" customWidth="1"/>
    <col min="5137" max="5137" width="24" style="1" customWidth="1"/>
    <col min="5138" max="5138" width="10" style="1" customWidth="1"/>
    <col min="5139" max="5139" width="6.08203125" style="1" customWidth="1"/>
    <col min="5140" max="5140" width="28.5" style="1" customWidth="1"/>
    <col min="5141" max="5141" width="16" style="1" customWidth="1"/>
    <col min="5142" max="5375" width="9" style="1"/>
    <col min="5376" max="5376" width="10.25" style="1" customWidth="1"/>
    <col min="5377" max="5377" width="5.08203125" style="1" customWidth="1"/>
    <col min="5378" max="5379" width="4.75" style="1" customWidth="1"/>
    <col min="5380" max="5380" width="7.58203125" style="1" customWidth="1"/>
    <col min="5381" max="5381" width="8" style="1" customWidth="1"/>
    <col min="5382" max="5384" width="5.75" style="1" customWidth="1"/>
    <col min="5385" max="5386" width="6.58203125" style="1" customWidth="1"/>
    <col min="5387" max="5387" width="9.25" style="1" customWidth="1"/>
    <col min="5388" max="5388" width="1.5" style="1" customWidth="1"/>
    <col min="5389" max="5389" width="18.25" style="1" customWidth="1"/>
    <col min="5390" max="5390" width="6.08203125" style="1" customWidth="1"/>
    <col min="5391" max="5391" width="12.5" style="1" customWidth="1"/>
    <col min="5392" max="5392" width="6.08203125" style="1" customWidth="1"/>
    <col min="5393" max="5393" width="24" style="1" customWidth="1"/>
    <col min="5394" max="5394" width="10" style="1" customWidth="1"/>
    <col min="5395" max="5395" width="6.08203125" style="1" customWidth="1"/>
    <col min="5396" max="5396" width="28.5" style="1" customWidth="1"/>
    <col min="5397" max="5397" width="16" style="1" customWidth="1"/>
    <col min="5398" max="5631" width="9" style="1"/>
    <col min="5632" max="5632" width="10.25" style="1" customWidth="1"/>
    <col min="5633" max="5633" width="5.08203125" style="1" customWidth="1"/>
    <col min="5634" max="5635" width="4.75" style="1" customWidth="1"/>
    <col min="5636" max="5636" width="7.58203125" style="1" customWidth="1"/>
    <col min="5637" max="5637" width="8" style="1" customWidth="1"/>
    <col min="5638" max="5640" width="5.75" style="1" customWidth="1"/>
    <col min="5641" max="5642" width="6.58203125" style="1" customWidth="1"/>
    <col min="5643" max="5643" width="9.25" style="1" customWidth="1"/>
    <col min="5644" max="5644" width="1.5" style="1" customWidth="1"/>
    <col min="5645" max="5645" width="18.25" style="1" customWidth="1"/>
    <col min="5646" max="5646" width="6.08203125" style="1" customWidth="1"/>
    <col min="5647" max="5647" width="12.5" style="1" customWidth="1"/>
    <col min="5648" max="5648" width="6.08203125" style="1" customWidth="1"/>
    <col min="5649" max="5649" width="24" style="1" customWidth="1"/>
    <col min="5650" max="5650" width="10" style="1" customWidth="1"/>
    <col min="5651" max="5651" width="6.08203125" style="1" customWidth="1"/>
    <col min="5652" max="5652" width="28.5" style="1" customWidth="1"/>
    <col min="5653" max="5653" width="16" style="1" customWidth="1"/>
    <col min="5654" max="5887" width="9" style="1"/>
    <col min="5888" max="5888" width="10.25" style="1" customWidth="1"/>
    <col min="5889" max="5889" width="5.08203125" style="1" customWidth="1"/>
    <col min="5890" max="5891" width="4.75" style="1" customWidth="1"/>
    <col min="5892" max="5892" width="7.58203125" style="1" customWidth="1"/>
    <col min="5893" max="5893" width="8" style="1" customWidth="1"/>
    <col min="5894" max="5896" width="5.75" style="1" customWidth="1"/>
    <col min="5897" max="5898" width="6.58203125" style="1" customWidth="1"/>
    <col min="5899" max="5899" width="9.25" style="1" customWidth="1"/>
    <col min="5900" max="5900" width="1.5" style="1" customWidth="1"/>
    <col min="5901" max="5901" width="18.25" style="1" customWidth="1"/>
    <col min="5902" max="5902" width="6.08203125" style="1" customWidth="1"/>
    <col min="5903" max="5903" width="12.5" style="1" customWidth="1"/>
    <col min="5904" max="5904" width="6.08203125" style="1" customWidth="1"/>
    <col min="5905" max="5905" width="24" style="1" customWidth="1"/>
    <col min="5906" max="5906" width="10" style="1" customWidth="1"/>
    <col min="5907" max="5907" width="6.08203125" style="1" customWidth="1"/>
    <col min="5908" max="5908" width="28.5" style="1" customWidth="1"/>
    <col min="5909" max="5909" width="16" style="1" customWidth="1"/>
    <col min="5910" max="6143" width="9" style="1"/>
    <col min="6144" max="6144" width="10.25" style="1" customWidth="1"/>
    <col min="6145" max="6145" width="5.08203125" style="1" customWidth="1"/>
    <col min="6146" max="6147" width="4.75" style="1" customWidth="1"/>
    <col min="6148" max="6148" width="7.58203125" style="1" customWidth="1"/>
    <col min="6149" max="6149" width="8" style="1" customWidth="1"/>
    <col min="6150" max="6152" width="5.75" style="1" customWidth="1"/>
    <col min="6153" max="6154" width="6.58203125" style="1" customWidth="1"/>
    <col min="6155" max="6155" width="9.25" style="1" customWidth="1"/>
    <col min="6156" max="6156" width="1.5" style="1" customWidth="1"/>
    <col min="6157" max="6157" width="18.25" style="1" customWidth="1"/>
    <col min="6158" max="6158" width="6.08203125" style="1" customWidth="1"/>
    <col min="6159" max="6159" width="12.5" style="1" customWidth="1"/>
    <col min="6160" max="6160" width="6.08203125" style="1" customWidth="1"/>
    <col min="6161" max="6161" width="24" style="1" customWidth="1"/>
    <col min="6162" max="6162" width="10" style="1" customWidth="1"/>
    <col min="6163" max="6163" width="6.08203125" style="1" customWidth="1"/>
    <col min="6164" max="6164" width="28.5" style="1" customWidth="1"/>
    <col min="6165" max="6165" width="16" style="1" customWidth="1"/>
    <col min="6166" max="6399" width="9" style="1"/>
    <col min="6400" max="6400" width="10.25" style="1" customWidth="1"/>
    <col min="6401" max="6401" width="5.08203125" style="1" customWidth="1"/>
    <col min="6402" max="6403" width="4.75" style="1" customWidth="1"/>
    <col min="6404" max="6404" width="7.58203125" style="1" customWidth="1"/>
    <col min="6405" max="6405" width="8" style="1" customWidth="1"/>
    <col min="6406" max="6408" width="5.75" style="1" customWidth="1"/>
    <col min="6409" max="6410" width="6.58203125" style="1" customWidth="1"/>
    <col min="6411" max="6411" width="9.25" style="1" customWidth="1"/>
    <col min="6412" max="6412" width="1.5" style="1" customWidth="1"/>
    <col min="6413" max="6413" width="18.25" style="1" customWidth="1"/>
    <col min="6414" max="6414" width="6.08203125" style="1" customWidth="1"/>
    <col min="6415" max="6415" width="12.5" style="1" customWidth="1"/>
    <col min="6416" max="6416" width="6.08203125" style="1" customWidth="1"/>
    <col min="6417" max="6417" width="24" style="1" customWidth="1"/>
    <col min="6418" max="6418" width="10" style="1" customWidth="1"/>
    <col min="6419" max="6419" width="6.08203125" style="1" customWidth="1"/>
    <col min="6420" max="6420" width="28.5" style="1" customWidth="1"/>
    <col min="6421" max="6421" width="16" style="1" customWidth="1"/>
    <col min="6422" max="6655" width="9" style="1"/>
    <col min="6656" max="6656" width="10.25" style="1" customWidth="1"/>
    <col min="6657" max="6657" width="5.08203125" style="1" customWidth="1"/>
    <col min="6658" max="6659" width="4.75" style="1" customWidth="1"/>
    <col min="6660" max="6660" width="7.58203125" style="1" customWidth="1"/>
    <col min="6661" max="6661" width="8" style="1" customWidth="1"/>
    <col min="6662" max="6664" width="5.75" style="1" customWidth="1"/>
    <col min="6665" max="6666" width="6.58203125" style="1" customWidth="1"/>
    <col min="6667" max="6667" width="9.25" style="1" customWidth="1"/>
    <col min="6668" max="6668" width="1.5" style="1" customWidth="1"/>
    <col min="6669" max="6669" width="18.25" style="1" customWidth="1"/>
    <col min="6670" max="6670" width="6.08203125" style="1" customWidth="1"/>
    <col min="6671" max="6671" width="12.5" style="1" customWidth="1"/>
    <col min="6672" max="6672" width="6.08203125" style="1" customWidth="1"/>
    <col min="6673" max="6673" width="24" style="1" customWidth="1"/>
    <col min="6674" max="6674" width="10" style="1" customWidth="1"/>
    <col min="6675" max="6675" width="6.08203125" style="1" customWidth="1"/>
    <col min="6676" max="6676" width="28.5" style="1" customWidth="1"/>
    <col min="6677" max="6677" width="16" style="1" customWidth="1"/>
    <col min="6678" max="6911" width="9" style="1"/>
    <col min="6912" max="6912" width="10.25" style="1" customWidth="1"/>
    <col min="6913" max="6913" width="5.08203125" style="1" customWidth="1"/>
    <col min="6914" max="6915" width="4.75" style="1" customWidth="1"/>
    <col min="6916" max="6916" width="7.58203125" style="1" customWidth="1"/>
    <col min="6917" max="6917" width="8" style="1" customWidth="1"/>
    <col min="6918" max="6920" width="5.75" style="1" customWidth="1"/>
    <col min="6921" max="6922" width="6.58203125" style="1" customWidth="1"/>
    <col min="6923" max="6923" width="9.25" style="1" customWidth="1"/>
    <col min="6924" max="6924" width="1.5" style="1" customWidth="1"/>
    <col min="6925" max="6925" width="18.25" style="1" customWidth="1"/>
    <col min="6926" max="6926" width="6.08203125" style="1" customWidth="1"/>
    <col min="6927" max="6927" width="12.5" style="1" customWidth="1"/>
    <col min="6928" max="6928" width="6.08203125" style="1" customWidth="1"/>
    <col min="6929" max="6929" width="24" style="1" customWidth="1"/>
    <col min="6930" max="6930" width="10" style="1" customWidth="1"/>
    <col min="6931" max="6931" width="6.08203125" style="1" customWidth="1"/>
    <col min="6932" max="6932" width="28.5" style="1" customWidth="1"/>
    <col min="6933" max="6933" width="16" style="1" customWidth="1"/>
    <col min="6934" max="7167" width="9" style="1"/>
    <col min="7168" max="7168" width="10.25" style="1" customWidth="1"/>
    <col min="7169" max="7169" width="5.08203125" style="1" customWidth="1"/>
    <col min="7170" max="7171" width="4.75" style="1" customWidth="1"/>
    <col min="7172" max="7172" width="7.58203125" style="1" customWidth="1"/>
    <col min="7173" max="7173" width="8" style="1" customWidth="1"/>
    <col min="7174" max="7176" width="5.75" style="1" customWidth="1"/>
    <col min="7177" max="7178" width="6.58203125" style="1" customWidth="1"/>
    <col min="7179" max="7179" width="9.25" style="1" customWidth="1"/>
    <col min="7180" max="7180" width="1.5" style="1" customWidth="1"/>
    <col min="7181" max="7181" width="18.25" style="1" customWidth="1"/>
    <col min="7182" max="7182" width="6.08203125" style="1" customWidth="1"/>
    <col min="7183" max="7183" width="12.5" style="1" customWidth="1"/>
    <col min="7184" max="7184" width="6.08203125" style="1" customWidth="1"/>
    <col min="7185" max="7185" width="24" style="1" customWidth="1"/>
    <col min="7186" max="7186" width="10" style="1" customWidth="1"/>
    <col min="7187" max="7187" width="6.08203125" style="1" customWidth="1"/>
    <col min="7188" max="7188" width="28.5" style="1" customWidth="1"/>
    <col min="7189" max="7189" width="16" style="1" customWidth="1"/>
    <col min="7190" max="7423" width="9" style="1"/>
    <col min="7424" max="7424" width="10.25" style="1" customWidth="1"/>
    <col min="7425" max="7425" width="5.08203125" style="1" customWidth="1"/>
    <col min="7426" max="7427" width="4.75" style="1" customWidth="1"/>
    <col min="7428" max="7428" width="7.58203125" style="1" customWidth="1"/>
    <col min="7429" max="7429" width="8" style="1" customWidth="1"/>
    <col min="7430" max="7432" width="5.75" style="1" customWidth="1"/>
    <col min="7433" max="7434" width="6.58203125" style="1" customWidth="1"/>
    <col min="7435" max="7435" width="9.25" style="1" customWidth="1"/>
    <col min="7436" max="7436" width="1.5" style="1" customWidth="1"/>
    <col min="7437" max="7437" width="18.25" style="1" customWidth="1"/>
    <col min="7438" max="7438" width="6.08203125" style="1" customWidth="1"/>
    <col min="7439" max="7439" width="12.5" style="1" customWidth="1"/>
    <col min="7440" max="7440" width="6.08203125" style="1" customWidth="1"/>
    <col min="7441" max="7441" width="24" style="1" customWidth="1"/>
    <col min="7442" max="7442" width="10" style="1" customWidth="1"/>
    <col min="7443" max="7443" width="6.08203125" style="1" customWidth="1"/>
    <col min="7444" max="7444" width="28.5" style="1" customWidth="1"/>
    <col min="7445" max="7445" width="16" style="1" customWidth="1"/>
    <col min="7446" max="7679" width="9" style="1"/>
    <col min="7680" max="7680" width="10.25" style="1" customWidth="1"/>
    <col min="7681" max="7681" width="5.08203125" style="1" customWidth="1"/>
    <col min="7682" max="7683" width="4.75" style="1" customWidth="1"/>
    <col min="7684" max="7684" width="7.58203125" style="1" customWidth="1"/>
    <col min="7685" max="7685" width="8" style="1" customWidth="1"/>
    <col min="7686" max="7688" width="5.75" style="1" customWidth="1"/>
    <col min="7689" max="7690" width="6.58203125" style="1" customWidth="1"/>
    <col min="7691" max="7691" width="9.25" style="1" customWidth="1"/>
    <col min="7692" max="7692" width="1.5" style="1" customWidth="1"/>
    <col min="7693" max="7693" width="18.25" style="1" customWidth="1"/>
    <col min="7694" max="7694" width="6.08203125" style="1" customWidth="1"/>
    <col min="7695" max="7695" width="12.5" style="1" customWidth="1"/>
    <col min="7696" max="7696" width="6.08203125" style="1" customWidth="1"/>
    <col min="7697" max="7697" width="24" style="1" customWidth="1"/>
    <col min="7698" max="7698" width="10" style="1" customWidth="1"/>
    <col min="7699" max="7699" width="6.08203125" style="1" customWidth="1"/>
    <col min="7700" max="7700" width="28.5" style="1" customWidth="1"/>
    <col min="7701" max="7701" width="16" style="1" customWidth="1"/>
    <col min="7702" max="7935" width="9" style="1"/>
    <col min="7936" max="7936" width="10.25" style="1" customWidth="1"/>
    <col min="7937" max="7937" width="5.08203125" style="1" customWidth="1"/>
    <col min="7938" max="7939" width="4.75" style="1" customWidth="1"/>
    <col min="7940" max="7940" width="7.58203125" style="1" customWidth="1"/>
    <col min="7941" max="7941" width="8" style="1" customWidth="1"/>
    <col min="7942" max="7944" width="5.75" style="1" customWidth="1"/>
    <col min="7945" max="7946" width="6.58203125" style="1" customWidth="1"/>
    <col min="7947" max="7947" width="9.25" style="1" customWidth="1"/>
    <col min="7948" max="7948" width="1.5" style="1" customWidth="1"/>
    <col min="7949" max="7949" width="18.25" style="1" customWidth="1"/>
    <col min="7950" max="7950" width="6.08203125" style="1" customWidth="1"/>
    <col min="7951" max="7951" width="12.5" style="1" customWidth="1"/>
    <col min="7952" max="7952" width="6.08203125" style="1" customWidth="1"/>
    <col min="7953" max="7953" width="24" style="1" customWidth="1"/>
    <col min="7954" max="7954" width="10" style="1" customWidth="1"/>
    <col min="7955" max="7955" width="6.08203125" style="1" customWidth="1"/>
    <col min="7956" max="7956" width="28.5" style="1" customWidth="1"/>
    <col min="7957" max="7957" width="16" style="1" customWidth="1"/>
    <col min="7958" max="8191" width="9" style="1"/>
    <col min="8192" max="8192" width="10.25" style="1" customWidth="1"/>
    <col min="8193" max="8193" width="5.08203125" style="1" customWidth="1"/>
    <col min="8194" max="8195" width="4.75" style="1" customWidth="1"/>
    <col min="8196" max="8196" width="7.58203125" style="1" customWidth="1"/>
    <col min="8197" max="8197" width="8" style="1" customWidth="1"/>
    <col min="8198" max="8200" width="5.75" style="1" customWidth="1"/>
    <col min="8201" max="8202" width="6.58203125" style="1" customWidth="1"/>
    <col min="8203" max="8203" width="9.25" style="1" customWidth="1"/>
    <col min="8204" max="8204" width="1.5" style="1" customWidth="1"/>
    <col min="8205" max="8205" width="18.25" style="1" customWidth="1"/>
    <col min="8206" max="8206" width="6.08203125" style="1" customWidth="1"/>
    <col min="8207" max="8207" width="12.5" style="1" customWidth="1"/>
    <col min="8208" max="8208" width="6.08203125" style="1" customWidth="1"/>
    <col min="8209" max="8209" width="24" style="1" customWidth="1"/>
    <col min="8210" max="8210" width="10" style="1" customWidth="1"/>
    <col min="8211" max="8211" width="6.08203125" style="1" customWidth="1"/>
    <col min="8212" max="8212" width="28.5" style="1" customWidth="1"/>
    <col min="8213" max="8213" width="16" style="1" customWidth="1"/>
    <col min="8214" max="8447" width="9" style="1"/>
    <col min="8448" max="8448" width="10.25" style="1" customWidth="1"/>
    <col min="8449" max="8449" width="5.08203125" style="1" customWidth="1"/>
    <col min="8450" max="8451" width="4.75" style="1" customWidth="1"/>
    <col min="8452" max="8452" width="7.58203125" style="1" customWidth="1"/>
    <col min="8453" max="8453" width="8" style="1" customWidth="1"/>
    <col min="8454" max="8456" width="5.75" style="1" customWidth="1"/>
    <col min="8457" max="8458" width="6.58203125" style="1" customWidth="1"/>
    <col min="8459" max="8459" width="9.25" style="1" customWidth="1"/>
    <col min="8460" max="8460" width="1.5" style="1" customWidth="1"/>
    <col min="8461" max="8461" width="18.25" style="1" customWidth="1"/>
    <col min="8462" max="8462" width="6.08203125" style="1" customWidth="1"/>
    <col min="8463" max="8463" width="12.5" style="1" customWidth="1"/>
    <col min="8464" max="8464" width="6.08203125" style="1" customWidth="1"/>
    <col min="8465" max="8465" width="24" style="1" customWidth="1"/>
    <col min="8466" max="8466" width="10" style="1" customWidth="1"/>
    <col min="8467" max="8467" width="6.08203125" style="1" customWidth="1"/>
    <col min="8468" max="8468" width="28.5" style="1" customWidth="1"/>
    <col min="8469" max="8469" width="16" style="1" customWidth="1"/>
    <col min="8470" max="8703" width="9" style="1"/>
    <col min="8704" max="8704" width="10.25" style="1" customWidth="1"/>
    <col min="8705" max="8705" width="5.08203125" style="1" customWidth="1"/>
    <col min="8706" max="8707" width="4.75" style="1" customWidth="1"/>
    <col min="8708" max="8708" width="7.58203125" style="1" customWidth="1"/>
    <col min="8709" max="8709" width="8" style="1" customWidth="1"/>
    <col min="8710" max="8712" width="5.75" style="1" customWidth="1"/>
    <col min="8713" max="8714" width="6.58203125" style="1" customWidth="1"/>
    <col min="8715" max="8715" width="9.25" style="1" customWidth="1"/>
    <col min="8716" max="8716" width="1.5" style="1" customWidth="1"/>
    <col min="8717" max="8717" width="18.25" style="1" customWidth="1"/>
    <col min="8718" max="8718" width="6.08203125" style="1" customWidth="1"/>
    <col min="8719" max="8719" width="12.5" style="1" customWidth="1"/>
    <col min="8720" max="8720" width="6.08203125" style="1" customWidth="1"/>
    <col min="8721" max="8721" width="24" style="1" customWidth="1"/>
    <col min="8722" max="8722" width="10" style="1" customWidth="1"/>
    <col min="8723" max="8723" width="6.08203125" style="1" customWidth="1"/>
    <col min="8724" max="8724" width="28.5" style="1" customWidth="1"/>
    <col min="8725" max="8725" width="16" style="1" customWidth="1"/>
    <col min="8726" max="8959" width="9" style="1"/>
    <col min="8960" max="8960" width="10.25" style="1" customWidth="1"/>
    <col min="8961" max="8961" width="5.08203125" style="1" customWidth="1"/>
    <col min="8962" max="8963" width="4.75" style="1" customWidth="1"/>
    <col min="8964" max="8964" width="7.58203125" style="1" customWidth="1"/>
    <col min="8965" max="8965" width="8" style="1" customWidth="1"/>
    <col min="8966" max="8968" width="5.75" style="1" customWidth="1"/>
    <col min="8969" max="8970" width="6.58203125" style="1" customWidth="1"/>
    <col min="8971" max="8971" width="9.25" style="1" customWidth="1"/>
    <col min="8972" max="8972" width="1.5" style="1" customWidth="1"/>
    <col min="8973" max="8973" width="18.25" style="1" customWidth="1"/>
    <col min="8974" max="8974" width="6.08203125" style="1" customWidth="1"/>
    <col min="8975" max="8975" width="12.5" style="1" customWidth="1"/>
    <col min="8976" max="8976" width="6.08203125" style="1" customWidth="1"/>
    <col min="8977" max="8977" width="24" style="1" customWidth="1"/>
    <col min="8978" max="8978" width="10" style="1" customWidth="1"/>
    <col min="8979" max="8979" width="6.08203125" style="1" customWidth="1"/>
    <col min="8980" max="8980" width="28.5" style="1" customWidth="1"/>
    <col min="8981" max="8981" width="16" style="1" customWidth="1"/>
    <col min="8982" max="9215" width="9" style="1"/>
    <col min="9216" max="9216" width="10.25" style="1" customWidth="1"/>
    <col min="9217" max="9217" width="5.08203125" style="1" customWidth="1"/>
    <col min="9218" max="9219" width="4.75" style="1" customWidth="1"/>
    <col min="9220" max="9220" width="7.58203125" style="1" customWidth="1"/>
    <col min="9221" max="9221" width="8" style="1" customWidth="1"/>
    <col min="9222" max="9224" width="5.75" style="1" customWidth="1"/>
    <col min="9225" max="9226" width="6.58203125" style="1" customWidth="1"/>
    <col min="9227" max="9227" width="9.25" style="1" customWidth="1"/>
    <col min="9228" max="9228" width="1.5" style="1" customWidth="1"/>
    <col min="9229" max="9229" width="18.25" style="1" customWidth="1"/>
    <col min="9230" max="9230" width="6.08203125" style="1" customWidth="1"/>
    <col min="9231" max="9231" width="12.5" style="1" customWidth="1"/>
    <col min="9232" max="9232" width="6.08203125" style="1" customWidth="1"/>
    <col min="9233" max="9233" width="24" style="1" customWidth="1"/>
    <col min="9234" max="9234" width="10" style="1" customWidth="1"/>
    <col min="9235" max="9235" width="6.08203125" style="1" customWidth="1"/>
    <col min="9236" max="9236" width="28.5" style="1" customWidth="1"/>
    <col min="9237" max="9237" width="16" style="1" customWidth="1"/>
    <col min="9238" max="9471" width="9" style="1"/>
    <col min="9472" max="9472" width="10.25" style="1" customWidth="1"/>
    <col min="9473" max="9473" width="5.08203125" style="1" customWidth="1"/>
    <col min="9474" max="9475" width="4.75" style="1" customWidth="1"/>
    <col min="9476" max="9476" width="7.58203125" style="1" customWidth="1"/>
    <col min="9477" max="9477" width="8" style="1" customWidth="1"/>
    <col min="9478" max="9480" width="5.75" style="1" customWidth="1"/>
    <col min="9481" max="9482" width="6.58203125" style="1" customWidth="1"/>
    <col min="9483" max="9483" width="9.25" style="1" customWidth="1"/>
    <col min="9484" max="9484" width="1.5" style="1" customWidth="1"/>
    <col min="9485" max="9485" width="18.25" style="1" customWidth="1"/>
    <col min="9486" max="9486" width="6.08203125" style="1" customWidth="1"/>
    <col min="9487" max="9487" width="12.5" style="1" customWidth="1"/>
    <col min="9488" max="9488" width="6.08203125" style="1" customWidth="1"/>
    <col min="9489" max="9489" width="24" style="1" customWidth="1"/>
    <col min="9490" max="9490" width="10" style="1" customWidth="1"/>
    <col min="9491" max="9491" width="6.08203125" style="1" customWidth="1"/>
    <col min="9492" max="9492" width="28.5" style="1" customWidth="1"/>
    <col min="9493" max="9493" width="16" style="1" customWidth="1"/>
    <col min="9494" max="9727" width="9" style="1"/>
    <col min="9728" max="9728" width="10.25" style="1" customWidth="1"/>
    <col min="9729" max="9729" width="5.08203125" style="1" customWidth="1"/>
    <col min="9730" max="9731" width="4.75" style="1" customWidth="1"/>
    <col min="9732" max="9732" width="7.58203125" style="1" customWidth="1"/>
    <col min="9733" max="9733" width="8" style="1" customWidth="1"/>
    <col min="9734" max="9736" width="5.75" style="1" customWidth="1"/>
    <col min="9737" max="9738" width="6.58203125" style="1" customWidth="1"/>
    <col min="9739" max="9739" width="9.25" style="1" customWidth="1"/>
    <col min="9740" max="9740" width="1.5" style="1" customWidth="1"/>
    <col min="9741" max="9741" width="18.25" style="1" customWidth="1"/>
    <col min="9742" max="9742" width="6.08203125" style="1" customWidth="1"/>
    <col min="9743" max="9743" width="12.5" style="1" customWidth="1"/>
    <col min="9744" max="9744" width="6.08203125" style="1" customWidth="1"/>
    <col min="9745" max="9745" width="24" style="1" customWidth="1"/>
    <col min="9746" max="9746" width="10" style="1" customWidth="1"/>
    <col min="9747" max="9747" width="6.08203125" style="1" customWidth="1"/>
    <col min="9748" max="9748" width="28.5" style="1" customWidth="1"/>
    <col min="9749" max="9749" width="16" style="1" customWidth="1"/>
    <col min="9750" max="9983" width="9" style="1"/>
    <col min="9984" max="9984" width="10.25" style="1" customWidth="1"/>
    <col min="9985" max="9985" width="5.08203125" style="1" customWidth="1"/>
    <col min="9986" max="9987" width="4.75" style="1" customWidth="1"/>
    <col min="9988" max="9988" width="7.58203125" style="1" customWidth="1"/>
    <col min="9989" max="9989" width="8" style="1" customWidth="1"/>
    <col min="9990" max="9992" width="5.75" style="1" customWidth="1"/>
    <col min="9993" max="9994" width="6.58203125" style="1" customWidth="1"/>
    <col min="9995" max="9995" width="9.25" style="1" customWidth="1"/>
    <col min="9996" max="9996" width="1.5" style="1" customWidth="1"/>
    <col min="9997" max="9997" width="18.25" style="1" customWidth="1"/>
    <col min="9998" max="9998" width="6.08203125" style="1" customWidth="1"/>
    <col min="9999" max="9999" width="12.5" style="1" customWidth="1"/>
    <col min="10000" max="10000" width="6.08203125" style="1" customWidth="1"/>
    <col min="10001" max="10001" width="24" style="1" customWidth="1"/>
    <col min="10002" max="10002" width="10" style="1" customWidth="1"/>
    <col min="10003" max="10003" width="6.08203125" style="1" customWidth="1"/>
    <col min="10004" max="10004" width="28.5" style="1" customWidth="1"/>
    <col min="10005" max="10005" width="16" style="1" customWidth="1"/>
    <col min="10006" max="10239" width="9" style="1"/>
    <col min="10240" max="10240" width="10.25" style="1" customWidth="1"/>
    <col min="10241" max="10241" width="5.08203125" style="1" customWidth="1"/>
    <col min="10242" max="10243" width="4.75" style="1" customWidth="1"/>
    <col min="10244" max="10244" width="7.58203125" style="1" customWidth="1"/>
    <col min="10245" max="10245" width="8" style="1" customWidth="1"/>
    <col min="10246" max="10248" width="5.75" style="1" customWidth="1"/>
    <col min="10249" max="10250" width="6.58203125" style="1" customWidth="1"/>
    <col min="10251" max="10251" width="9.25" style="1" customWidth="1"/>
    <col min="10252" max="10252" width="1.5" style="1" customWidth="1"/>
    <col min="10253" max="10253" width="18.25" style="1" customWidth="1"/>
    <col min="10254" max="10254" width="6.08203125" style="1" customWidth="1"/>
    <col min="10255" max="10255" width="12.5" style="1" customWidth="1"/>
    <col min="10256" max="10256" width="6.08203125" style="1" customWidth="1"/>
    <col min="10257" max="10257" width="24" style="1" customWidth="1"/>
    <col min="10258" max="10258" width="10" style="1" customWidth="1"/>
    <col min="10259" max="10259" width="6.08203125" style="1" customWidth="1"/>
    <col min="10260" max="10260" width="28.5" style="1" customWidth="1"/>
    <col min="10261" max="10261" width="16" style="1" customWidth="1"/>
    <col min="10262" max="10495" width="9" style="1"/>
    <col min="10496" max="10496" width="10.25" style="1" customWidth="1"/>
    <col min="10497" max="10497" width="5.08203125" style="1" customWidth="1"/>
    <col min="10498" max="10499" width="4.75" style="1" customWidth="1"/>
    <col min="10500" max="10500" width="7.58203125" style="1" customWidth="1"/>
    <col min="10501" max="10501" width="8" style="1" customWidth="1"/>
    <col min="10502" max="10504" width="5.75" style="1" customWidth="1"/>
    <col min="10505" max="10506" width="6.58203125" style="1" customWidth="1"/>
    <col min="10507" max="10507" width="9.25" style="1" customWidth="1"/>
    <col min="10508" max="10508" width="1.5" style="1" customWidth="1"/>
    <col min="10509" max="10509" width="18.25" style="1" customWidth="1"/>
    <col min="10510" max="10510" width="6.08203125" style="1" customWidth="1"/>
    <col min="10511" max="10511" width="12.5" style="1" customWidth="1"/>
    <col min="10512" max="10512" width="6.08203125" style="1" customWidth="1"/>
    <col min="10513" max="10513" width="24" style="1" customWidth="1"/>
    <col min="10514" max="10514" width="10" style="1" customWidth="1"/>
    <col min="10515" max="10515" width="6.08203125" style="1" customWidth="1"/>
    <col min="10516" max="10516" width="28.5" style="1" customWidth="1"/>
    <col min="10517" max="10517" width="16" style="1" customWidth="1"/>
    <col min="10518" max="10751" width="9" style="1"/>
    <col min="10752" max="10752" width="10.25" style="1" customWidth="1"/>
    <col min="10753" max="10753" width="5.08203125" style="1" customWidth="1"/>
    <col min="10754" max="10755" width="4.75" style="1" customWidth="1"/>
    <col min="10756" max="10756" width="7.58203125" style="1" customWidth="1"/>
    <col min="10757" max="10757" width="8" style="1" customWidth="1"/>
    <col min="10758" max="10760" width="5.75" style="1" customWidth="1"/>
    <col min="10761" max="10762" width="6.58203125" style="1" customWidth="1"/>
    <col min="10763" max="10763" width="9.25" style="1" customWidth="1"/>
    <col min="10764" max="10764" width="1.5" style="1" customWidth="1"/>
    <col min="10765" max="10765" width="18.25" style="1" customWidth="1"/>
    <col min="10766" max="10766" width="6.08203125" style="1" customWidth="1"/>
    <col min="10767" max="10767" width="12.5" style="1" customWidth="1"/>
    <col min="10768" max="10768" width="6.08203125" style="1" customWidth="1"/>
    <col min="10769" max="10769" width="24" style="1" customWidth="1"/>
    <col min="10770" max="10770" width="10" style="1" customWidth="1"/>
    <col min="10771" max="10771" width="6.08203125" style="1" customWidth="1"/>
    <col min="10772" max="10772" width="28.5" style="1" customWidth="1"/>
    <col min="10773" max="10773" width="16" style="1" customWidth="1"/>
    <col min="10774" max="11007" width="9" style="1"/>
    <col min="11008" max="11008" width="10.25" style="1" customWidth="1"/>
    <col min="11009" max="11009" width="5.08203125" style="1" customWidth="1"/>
    <col min="11010" max="11011" width="4.75" style="1" customWidth="1"/>
    <col min="11012" max="11012" width="7.58203125" style="1" customWidth="1"/>
    <col min="11013" max="11013" width="8" style="1" customWidth="1"/>
    <col min="11014" max="11016" width="5.75" style="1" customWidth="1"/>
    <col min="11017" max="11018" width="6.58203125" style="1" customWidth="1"/>
    <col min="11019" max="11019" width="9.25" style="1" customWidth="1"/>
    <col min="11020" max="11020" width="1.5" style="1" customWidth="1"/>
    <col min="11021" max="11021" width="18.25" style="1" customWidth="1"/>
    <col min="11022" max="11022" width="6.08203125" style="1" customWidth="1"/>
    <col min="11023" max="11023" width="12.5" style="1" customWidth="1"/>
    <col min="11024" max="11024" width="6.08203125" style="1" customWidth="1"/>
    <col min="11025" max="11025" width="24" style="1" customWidth="1"/>
    <col min="11026" max="11026" width="10" style="1" customWidth="1"/>
    <col min="11027" max="11027" width="6.08203125" style="1" customWidth="1"/>
    <col min="11028" max="11028" width="28.5" style="1" customWidth="1"/>
    <col min="11029" max="11029" width="16" style="1" customWidth="1"/>
    <col min="11030" max="11263" width="9" style="1"/>
    <col min="11264" max="11264" width="10.25" style="1" customWidth="1"/>
    <col min="11265" max="11265" width="5.08203125" style="1" customWidth="1"/>
    <col min="11266" max="11267" width="4.75" style="1" customWidth="1"/>
    <col min="11268" max="11268" width="7.58203125" style="1" customWidth="1"/>
    <col min="11269" max="11269" width="8" style="1" customWidth="1"/>
    <col min="11270" max="11272" width="5.75" style="1" customWidth="1"/>
    <col min="11273" max="11274" width="6.58203125" style="1" customWidth="1"/>
    <col min="11275" max="11275" width="9.25" style="1" customWidth="1"/>
    <col min="11276" max="11276" width="1.5" style="1" customWidth="1"/>
    <col min="11277" max="11277" width="18.25" style="1" customWidth="1"/>
    <col min="11278" max="11278" width="6.08203125" style="1" customWidth="1"/>
    <col min="11279" max="11279" width="12.5" style="1" customWidth="1"/>
    <col min="11280" max="11280" width="6.08203125" style="1" customWidth="1"/>
    <col min="11281" max="11281" width="24" style="1" customWidth="1"/>
    <col min="11282" max="11282" width="10" style="1" customWidth="1"/>
    <col min="11283" max="11283" width="6.08203125" style="1" customWidth="1"/>
    <col min="11284" max="11284" width="28.5" style="1" customWidth="1"/>
    <col min="11285" max="11285" width="16" style="1" customWidth="1"/>
    <col min="11286" max="11519" width="9" style="1"/>
    <col min="11520" max="11520" width="10.25" style="1" customWidth="1"/>
    <col min="11521" max="11521" width="5.08203125" style="1" customWidth="1"/>
    <col min="11522" max="11523" width="4.75" style="1" customWidth="1"/>
    <col min="11524" max="11524" width="7.58203125" style="1" customWidth="1"/>
    <col min="11525" max="11525" width="8" style="1" customWidth="1"/>
    <col min="11526" max="11528" width="5.75" style="1" customWidth="1"/>
    <col min="11529" max="11530" width="6.58203125" style="1" customWidth="1"/>
    <col min="11531" max="11531" width="9.25" style="1" customWidth="1"/>
    <col min="11532" max="11532" width="1.5" style="1" customWidth="1"/>
    <col min="11533" max="11533" width="18.25" style="1" customWidth="1"/>
    <col min="11534" max="11534" width="6.08203125" style="1" customWidth="1"/>
    <col min="11535" max="11535" width="12.5" style="1" customWidth="1"/>
    <col min="11536" max="11536" width="6.08203125" style="1" customWidth="1"/>
    <col min="11537" max="11537" width="24" style="1" customWidth="1"/>
    <col min="11538" max="11538" width="10" style="1" customWidth="1"/>
    <col min="11539" max="11539" width="6.08203125" style="1" customWidth="1"/>
    <col min="11540" max="11540" width="28.5" style="1" customWidth="1"/>
    <col min="11541" max="11541" width="16" style="1" customWidth="1"/>
    <col min="11542" max="11775" width="9" style="1"/>
    <col min="11776" max="11776" width="10.25" style="1" customWidth="1"/>
    <col min="11777" max="11777" width="5.08203125" style="1" customWidth="1"/>
    <col min="11778" max="11779" width="4.75" style="1" customWidth="1"/>
    <col min="11780" max="11780" width="7.58203125" style="1" customWidth="1"/>
    <col min="11781" max="11781" width="8" style="1" customWidth="1"/>
    <col min="11782" max="11784" width="5.75" style="1" customWidth="1"/>
    <col min="11785" max="11786" width="6.58203125" style="1" customWidth="1"/>
    <col min="11787" max="11787" width="9.25" style="1" customWidth="1"/>
    <col min="11788" max="11788" width="1.5" style="1" customWidth="1"/>
    <col min="11789" max="11789" width="18.25" style="1" customWidth="1"/>
    <col min="11790" max="11790" width="6.08203125" style="1" customWidth="1"/>
    <col min="11791" max="11791" width="12.5" style="1" customWidth="1"/>
    <col min="11792" max="11792" width="6.08203125" style="1" customWidth="1"/>
    <col min="11793" max="11793" width="24" style="1" customWidth="1"/>
    <col min="11794" max="11794" width="10" style="1" customWidth="1"/>
    <col min="11795" max="11795" width="6.08203125" style="1" customWidth="1"/>
    <col min="11796" max="11796" width="28.5" style="1" customWidth="1"/>
    <col min="11797" max="11797" width="16" style="1" customWidth="1"/>
    <col min="11798" max="12031" width="9" style="1"/>
    <col min="12032" max="12032" width="10.25" style="1" customWidth="1"/>
    <col min="12033" max="12033" width="5.08203125" style="1" customWidth="1"/>
    <col min="12034" max="12035" width="4.75" style="1" customWidth="1"/>
    <col min="12036" max="12036" width="7.58203125" style="1" customWidth="1"/>
    <col min="12037" max="12037" width="8" style="1" customWidth="1"/>
    <col min="12038" max="12040" width="5.75" style="1" customWidth="1"/>
    <col min="12041" max="12042" width="6.58203125" style="1" customWidth="1"/>
    <col min="12043" max="12043" width="9.25" style="1" customWidth="1"/>
    <col min="12044" max="12044" width="1.5" style="1" customWidth="1"/>
    <col min="12045" max="12045" width="18.25" style="1" customWidth="1"/>
    <col min="12046" max="12046" width="6.08203125" style="1" customWidth="1"/>
    <col min="12047" max="12047" width="12.5" style="1" customWidth="1"/>
    <col min="12048" max="12048" width="6.08203125" style="1" customWidth="1"/>
    <col min="12049" max="12049" width="24" style="1" customWidth="1"/>
    <col min="12050" max="12050" width="10" style="1" customWidth="1"/>
    <col min="12051" max="12051" width="6.08203125" style="1" customWidth="1"/>
    <col min="12052" max="12052" width="28.5" style="1" customWidth="1"/>
    <col min="12053" max="12053" width="16" style="1" customWidth="1"/>
    <col min="12054" max="12287" width="9" style="1"/>
    <col min="12288" max="12288" width="10.25" style="1" customWidth="1"/>
    <col min="12289" max="12289" width="5.08203125" style="1" customWidth="1"/>
    <col min="12290" max="12291" width="4.75" style="1" customWidth="1"/>
    <col min="12292" max="12292" width="7.58203125" style="1" customWidth="1"/>
    <col min="12293" max="12293" width="8" style="1" customWidth="1"/>
    <col min="12294" max="12296" width="5.75" style="1" customWidth="1"/>
    <col min="12297" max="12298" width="6.58203125" style="1" customWidth="1"/>
    <col min="12299" max="12299" width="9.25" style="1" customWidth="1"/>
    <col min="12300" max="12300" width="1.5" style="1" customWidth="1"/>
    <col min="12301" max="12301" width="18.25" style="1" customWidth="1"/>
    <col min="12302" max="12302" width="6.08203125" style="1" customWidth="1"/>
    <col min="12303" max="12303" width="12.5" style="1" customWidth="1"/>
    <col min="12304" max="12304" width="6.08203125" style="1" customWidth="1"/>
    <col min="12305" max="12305" width="24" style="1" customWidth="1"/>
    <col min="12306" max="12306" width="10" style="1" customWidth="1"/>
    <col min="12307" max="12307" width="6.08203125" style="1" customWidth="1"/>
    <col min="12308" max="12308" width="28.5" style="1" customWidth="1"/>
    <col min="12309" max="12309" width="16" style="1" customWidth="1"/>
    <col min="12310" max="12543" width="9" style="1"/>
    <col min="12544" max="12544" width="10.25" style="1" customWidth="1"/>
    <col min="12545" max="12545" width="5.08203125" style="1" customWidth="1"/>
    <col min="12546" max="12547" width="4.75" style="1" customWidth="1"/>
    <col min="12548" max="12548" width="7.58203125" style="1" customWidth="1"/>
    <col min="12549" max="12549" width="8" style="1" customWidth="1"/>
    <col min="12550" max="12552" width="5.75" style="1" customWidth="1"/>
    <col min="12553" max="12554" width="6.58203125" style="1" customWidth="1"/>
    <col min="12555" max="12555" width="9.25" style="1" customWidth="1"/>
    <col min="12556" max="12556" width="1.5" style="1" customWidth="1"/>
    <col min="12557" max="12557" width="18.25" style="1" customWidth="1"/>
    <col min="12558" max="12558" width="6.08203125" style="1" customWidth="1"/>
    <col min="12559" max="12559" width="12.5" style="1" customWidth="1"/>
    <col min="12560" max="12560" width="6.08203125" style="1" customWidth="1"/>
    <col min="12561" max="12561" width="24" style="1" customWidth="1"/>
    <col min="12562" max="12562" width="10" style="1" customWidth="1"/>
    <col min="12563" max="12563" width="6.08203125" style="1" customWidth="1"/>
    <col min="12564" max="12564" width="28.5" style="1" customWidth="1"/>
    <col min="12565" max="12565" width="16" style="1" customWidth="1"/>
    <col min="12566" max="12799" width="9" style="1"/>
    <col min="12800" max="12800" width="10.25" style="1" customWidth="1"/>
    <col min="12801" max="12801" width="5.08203125" style="1" customWidth="1"/>
    <col min="12802" max="12803" width="4.75" style="1" customWidth="1"/>
    <col min="12804" max="12804" width="7.58203125" style="1" customWidth="1"/>
    <col min="12805" max="12805" width="8" style="1" customWidth="1"/>
    <col min="12806" max="12808" width="5.75" style="1" customWidth="1"/>
    <col min="12809" max="12810" width="6.58203125" style="1" customWidth="1"/>
    <col min="12811" max="12811" width="9.25" style="1" customWidth="1"/>
    <col min="12812" max="12812" width="1.5" style="1" customWidth="1"/>
    <col min="12813" max="12813" width="18.25" style="1" customWidth="1"/>
    <col min="12814" max="12814" width="6.08203125" style="1" customWidth="1"/>
    <col min="12815" max="12815" width="12.5" style="1" customWidth="1"/>
    <col min="12816" max="12816" width="6.08203125" style="1" customWidth="1"/>
    <col min="12817" max="12817" width="24" style="1" customWidth="1"/>
    <col min="12818" max="12818" width="10" style="1" customWidth="1"/>
    <col min="12819" max="12819" width="6.08203125" style="1" customWidth="1"/>
    <col min="12820" max="12820" width="28.5" style="1" customWidth="1"/>
    <col min="12821" max="12821" width="16" style="1" customWidth="1"/>
    <col min="12822" max="13055" width="9" style="1"/>
    <col min="13056" max="13056" width="10.25" style="1" customWidth="1"/>
    <col min="13057" max="13057" width="5.08203125" style="1" customWidth="1"/>
    <col min="13058" max="13059" width="4.75" style="1" customWidth="1"/>
    <col min="13060" max="13060" width="7.58203125" style="1" customWidth="1"/>
    <col min="13061" max="13061" width="8" style="1" customWidth="1"/>
    <col min="13062" max="13064" width="5.75" style="1" customWidth="1"/>
    <col min="13065" max="13066" width="6.58203125" style="1" customWidth="1"/>
    <col min="13067" max="13067" width="9.25" style="1" customWidth="1"/>
    <col min="13068" max="13068" width="1.5" style="1" customWidth="1"/>
    <col min="13069" max="13069" width="18.25" style="1" customWidth="1"/>
    <col min="13070" max="13070" width="6.08203125" style="1" customWidth="1"/>
    <col min="13071" max="13071" width="12.5" style="1" customWidth="1"/>
    <col min="13072" max="13072" width="6.08203125" style="1" customWidth="1"/>
    <col min="13073" max="13073" width="24" style="1" customWidth="1"/>
    <col min="13074" max="13074" width="10" style="1" customWidth="1"/>
    <col min="13075" max="13075" width="6.08203125" style="1" customWidth="1"/>
    <col min="13076" max="13076" width="28.5" style="1" customWidth="1"/>
    <col min="13077" max="13077" width="16" style="1" customWidth="1"/>
    <col min="13078" max="13311" width="9" style="1"/>
    <col min="13312" max="13312" width="10.25" style="1" customWidth="1"/>
    <col min="13313" max="13313" width="5.08203125" style="1" customWidth="1"/>
    <col min="13314" max="13315" width="4.75" style="1" customWidth="1"/>
    <col min="13316" max="13316" width="7.58203125" style="1" customWidth="1"/>
    <col min="13317" max="13317" width="8" style="1" customWidth="1"/>
    <col min="13318" max="13320" width="5.75" style="1" customWidth="1"/>
    <col min="13321" max="13322" width="6.58203125" style="1" customWidth="1"/>
    <col min="13323" max="13323" width="9.25" style="1" customWidth="1"/>
    <col min="13324" max="13324" width="1.5" style="1" customWidth="1"/>
    <col min="13325" max="13325" width="18.25" style="1" customWidth="1"/>
    <col min="13326" max="13326" width="6.08203125" style="1" customWidth="1"/>
    <col min="13327" max="13327" width="12.5" style="1" customWidth="1"/>
    <col min="13328" max="13328" width="6.08203125" style="1" customWidth="1"/>
    <col min="13329" max="13329" width="24" style="1" customWidth="1"/>
    <col min="13330" max="13330" width="10" style="1" customWidth="1"/>
    <col min="13331" max="13331" width="6.08203125" style="1" customWidth="1"/>
    <col min="13332" max="13332" width="28.5" style="1" customWidth="1"/>
    <col min="13333" max="13333" width="16" style="1" customWidth="1"/>
    <col min="13334" max="13567" width="9" style="1"/>
    <col min="13568" max="13568" width="10.25" style="1" customWidth="1"/>
    <col min="13569" max="13569" width="5.08203125" style="1" customWidth="1"/>
    <col min="13570" max="13571" width="4.75" style="1" customWidth="1"/>
    <col min="13572" max="13572" width="7.58203125" style="1" customWidth="1"/>
    <col min="13573" max="13573" width="8" style="1" customWidth="1"/>
    <col min="13574" max="13576" width="5.75" style="1" customWidth="1"/>
    <col min="13577" max="13578" width="6.58203125" style="1" customWidth="1"/>
    <col min="13579" max="13579" width="9.25" style="1" customWidth="1"/>
    <col min="13580" max="13580" width="1.5" style="1" customWidth="1"/>
    <col min="13581" max="13581" width="18.25" style="1" customWidth="1"/>
    <col min="13582" max="13582" width="6.08203125" style="1" customWidth="1"/>
    <col min="13583" max="13583" width="12.5" style="1" customWidth="1"/>
    <col min="13584" max="13584" width="6.08203125" style="1" customWidth="1"/>
    <col min="13585" max="13585" width="24" style="1" customWidth="1"/>
    <col min="13586" max="13586" width="10" style="1" customWidth="1"/>
    <col min="13587" max="13587" width="6.08203125" style="1" customWidth="1"/>
    <col min="13588" max="13588" width="28.5" style="1" customWidth="1"/>
    <col min="13589" max="13589" width="16" style="1" customWidth="1"/>
    <col min="13590" max="13823" width="9" style="1"/>
    <col min="13824" max="13824" width="10.25" style="1" customWidth="1"/>
    <col min="13825" max="13825" width="5.08203125" style="1" customWidth="1"/>
    <col min="13826" max="13827" width="4.75" style="1" customWidth="1"/>
    <col min="13828" max="13828" width="7.58203125" style="1" customWidth="1"/>
    <col min="13829" max="13829" width="8" style="1" customWidth="1"/>
    <col min="13830" max="13832" width="5.75" style="1" customWidth="1"/>
    <col min="13833" max="13834" width="6.58203125" style="1" customWidth="1"/>
    <col min="13835" max="13835" width="9.25" style="1" customWidth="1"/>
    <col min="13836" max="13836" width="1.5" style="1" customWidth="1"/>
    <col min="13837" max="13837" width="18.25" style="1" customWidth="1"/>
    <col min="13838" max="13838" width="6.08203125" style="1" customWidth="1"/>
    <col min="13839" max="13839" width="12.5" style="1" customWidth="1"/>
    <col min="13840" max="13840" width="6.08203125" style="1" customWidth="1"/>
    <col min="13841" max="13841" width="24" style="1" customWidth="1"/>
    <col min="13842" max="13842" width="10" style="1" customWidth="1"/>
    <col min="13843" max="13843" width="6.08203125" style="1" customWidth="1"/>
    <col min="13844" max="13844" width="28.5" style="1" customWidth="1"/>
    <col min="13845" max="13845" width="16" style="1" customWidth="1"/>
    <col min="13846" max="14079" width="9" style="1"/>
    <col min="14080" max="14080" width="10.25" style="1" customWidth="1"/>
    <col min="14081" max="14081" width="5.08203125" style="1" customWidth="1"/>
    <col min="14082" max="14083" width="4.75" style="1" customWidth="1"/>
    <col min="14084" max="14084" width="7.58203125" style="1" customWidth="1"/>
    <col min="14085" max="14085" width="8" style="1" customWidth="1"/>
    <col min="14086" max="14088" width="5.75" style="1" customWidth="1"/>
    <col min="14089" max="14090" width="6.58203125" style="1" customWidth="1"/>
    <col min="14091" max="14091" width="9.25" style="1" customWidth="1"/>
    <col min="14092" max="14092" width="1.5" style="1" customWidth="1"/>
    <col min="14093" max="14093" width="18.25" style="1" customWidth="1"/>
    <col min="14094" max="14094" width="6.08203125" style="1" customWidth="1"/>
    <col min="14095" max="14095" width="12.5" style="1" customWidth="1"/>
    <col min="14096" max="14096" width="6.08203125" style="1" customWidth="1"/>
    <col min="14097" max="14097" width="24" style="1" customWidth="1"/>
    <col min="14098" max="14098" width="10" style="1" customWidth="1"/>
    <col min="14099" max="14099" width="6.08203125" style="1" customWidth="1"/>
    <col min="14100" max="14100" width="28.5" style="1" customWidth="1"/>
    <col min="14101" max="14101" width="16" style="1" customWidth="1"/>
    <col min="14102" max="14335" width="9" style="1"/>
    <col min="14336" max="14336" width="10.25" style="1" customWidth="1"/>
    <col min="14337" max="14337" width="5.08203125" style="1" customWidth="1"/>
    <col min="14338" max="14339" width="4.75" style="1" customWidth="1"/>
    <col min="14340" max="14340" width="7.58203125" style="1" customWidth="1"/>
    <col min="14341" max="14341" width="8" style="1" customWidth="1"/>
    <col min="14342" max="14344" width="5.75" style="1" customWidth="1"/>
    <col min="14345" max="14346" width="6.58203125" style="1" customWidth="1"/>
    <col min="14347" max="14347" width="9.25" style="1" customWidth="1"/>
    <col min="14348" max="14348" width="1.5" style="1" customWidth="1"/>
    <col min="14349" max="14349" width="18.25" style="1" customWidth="1"/>
    <col min="14350" max="14350" width="6.08203125" style="1" customWidth="1"/>
    <col min="14351" max="14351" width="12.5" style="1" customWidth="1"/>
    <col min="14352" max="14352" width="6.08203125" style="1" customWidth="1"/>
    <col min="14353" max="14353" width="24" style="1" customWidth="1"/>
    <col min="14354" max="14354" width="10" style="1" customWidth="1"/>
    <col min="14355" max="14355" width="6.08203125" style="1" customWidth="1"/>
    <col min="14356" max="14356" width="28.5" style="1" customWidth="1"/>
    <col min="14357" max="14357" width="16" style="1" customWidth="1"/>
    <col min="14358" max="14591" width="9" style="1"/>
    <col min="14592" max="14592" width="10.25" style="1" customWidth="1"/>
    <col min="14593" max="14593" width="5.08203125" style="1" customWidth="1"/>
    <col min="14594" max="14595" width="4.75" style="1" customWidth="1"/>
    <col min="14596" max="14596" width="7.58203125" style="1" customWidth="1"/>
    <col min="14597" max="14597" width="8" style="1" customWidth="1"/>
    <col min="14598" max="14600" width="5.75" style="1" customWidth="1"/>
    <col min="14601" max="14602" width="6.58203125" style="1" customWidth="1"/>
    <col min="14603" max="14603" width="9.25" style="1" customWidth="1"/>
    <col min="14604" max="14604" width="1.5" style="1" customWidth="1"/>
    <col min="14605" max="14605" width="18.25" style="1" customWidth="1"/>
    <col min="14606" max="14606" width="6.08203125" style="1" customWidth="1"/>
    <col min="14607" max="14607" width="12.5" style="1" customWidth="1"/>
    <col min="14608" max="14608" width="6.08203125" style="1" customWidth="1"/>
    <col min="14609" max="14609" width="24" style="1" customWidth="1"/>
    <col min="14610" max="14610" width="10" style="1" customWidth="1"/>
    <col min="14611" max="14611" width="6.08203125" style="1" customWidth="1"/>
    <col min="14612" max="14612" width="28.5" style="1" customWidth="1"/>
    <col min="14613" max="14613" width="16" style="1" customWidth="1"/>
    <col min="14614" max="14847" width="9" style="1"/>
    <col min="14848" max="14848" width="10.25" style="1" customWidth="1"/>
    <col min="14849" max="14849" width="5.08203125" style="1" customWidth="1"/>
    <col min="14850" max="14851" width="4.75" style="1" customWidth="1"/>
    <col min="14852" max="14852" width="7.58203125" style="1" customWidth="1"/>
    <col min="14853" max="14853" width="8" style="1" customWidth="1"/>
    <col min="14854" max="14856" width="5.75" style="1" customWidth="1"/>
    <col min="14857" max="14858" width="6.58203125" style="1" customWidth="1"/>
    <col min="14859" max="14859" width="9.25" style="1" customWidth="1"/>
    <col min="14860" max="14860" width="1.5" style="1" customWidth="1"/>
    <col min="14861" max="14861" width="18.25" style="1" customWidth="1"/>
    <col min="14862" max="14862" width="6.08203125" style="1" customWidth="1"/>
    <col min="14863" max="14863" width="12.5" style="1" customWidth="1"/>
    <col min="14864" max="14864" width="6.08203125" style="1" customWidth="1"/>
    <col min="14865" max="14865" width="24" style="1" customWidth="1"/>
    <col min="14866" max="14866" width="10" style="1" customWidth="1"/>
    <col min="14867" max="14867" width="6.08203125" style="1" customWidth="1"/>
    <col min="14868" max="14868" width="28.5" style="1" customWidth="1"/>
    <col min="14869" max="14869" width="16" style="1" customWidth="1"/>
    <col min="14870" max="15103" width="9" style="1"/>
    <col min="15104" max="15104" width="10.25" style="1" customWidth="1"/>
    <col min="15105" max="15105" width="5.08203125" style="1" customWidth="1"/>
    <col min="15106" max="15107" width="4.75" style="1" customWidth="1"/>
    <col min="15108" max="15108" width="7.58203125" style="1" customWidth="1"/>
    <col min="15109" max="15109" width="8" style="1" customWidth="1"/>
    <col min="15110" max="15112" width="5.75" style="1" customWidth="1"/>
    <col min="15113" max="15114" width="6.58203125" style="1" customWidth="1"/>
    <col min="15115" max="15115" width="9.25" style="1" customWidth="1"/>
    <col min="15116" max="15116" width="1.5" style="1" customWidth="1"/>
    <col min="15117" max="15117" width="18.25" style="1" customWidth="1"/>
    <col min="15118" max="15118" width="6.08203125" style="1" customWidth="1"/>
    <col min="15119" max="15119" width="12.5" style="1" customWidth="1"/>
    <col min="15120" max="15120" width="6.08203125" style="1" customWidth="1"/>
    <col min="15121" max="15121" width="24" style="1" customWidth="1"/>
    <col min="15122" max="15122" width="10" style="1" customWidth="1"/>
    <col min="15123" max="15123" width="6.08203125" style="1" customWidth="1"/>
    <col min="15124" max="15124" width="28.5" style="1" customWidth="1"/>
    <col min="15125" max="15125" width="16" style="1" customWidth="1"/>
    <col min="15126" max="15359" width="9" style="1"/>
    <col min="15360" max="15360" width="10.25" style="1" customWidth="1"/>
    <col min="15361" max="15361" width="5.08203125" style="1" customWidth="1"/>
    <col min="15362" max="15363" width="4.75" style="1" customWidth="1"/>
    <col min="15364" max="15364" width="7.58203125" style="1" customWidth="1"/>
    <col min="15365" max="15365" width="8" style="1" customWidth="1"/>
    <col min="15366" max="15368" width="5.75" style="1" customWidth="1"/>
    <col min="15369" max="15370" width="6.58203125" style="1" customWidth="1"/>
    <col min="15371" max="15371" width="9.25" style="1" customWidth="1"/>
    <col min="15372" max="15372" width="1.5" style="1" customWidth="1"/>
    <col min="15373" max="15373" width="18.25" style="1" customWidth="1"/>
    <col min="15374" max="15374" width="6.08203125" style="1" customWidth="1"/>
    <col min="15375" max="15375" width="12.5" style="1" customWidth="1"/>
    <col min="15376" max="15376" width="6.08203125" style="1" customWidth="1"/>
    <col min="15377" max="15377" width="24" style="1" customWidth="1"/>
    <col min="15378" max="15378" width="10" style="1" customWidth="1"/>
    <col min="15379" max="15379" width="6.08203125" style="1" customWidth="1"/>
    <col min="15380" max="15380" width="28.5" style="1" customWidth="1"/>
    <col min="15381" max="15381" width="16" style="1" customWidth="1"/>
    <col min="15382" max="15615" width="9" style="1"/>
    <col min="15616" max="15616" width="10.25" style="1" customWidth="1"/>
    <col min="15617" max="15617" width="5.08203125" style="1" customWidth="1"/>
    <col min="15618" max="15619" width="4.75" style="1" customWidth="1"/>
    <col min="15620" max="15620" width="7.58203125" style="1" customWidth="1"/>
    <col min="15621" max="15621" width="8" style="1" customWidth="1"/>
    <col min="15622" max="15624" width="5.75" style="1" customWidth="1"/>
    <col min="15625" max="15626" width="6.58203125" style="1" customWidth="1"/>
    <col min="15627" max="15627" width="9.25" style="1" customWidth="1"/>
    <col min="15628" max="15628" width="1.5" style="1" customWidth="1"/>
    <col min="15629" max="15629" width="18.25" style="1" customWidth="1"/>
    <col min="15630" max="15630" width="6.08203125" style="1" customWidth="1"/>
    <col min="15631" max="15631" width="12.5" style="1" customWidth="1"/>
    <col min="15632" max="15632" width="6.08203125" style="1" customWidth="1"/>
    <col min="15633" max="15633" width="24" style="1" customWidth="1"/>
    <col min="15634" max="15634" width="10" style="1" customWidth="1"/>
    <col min="15635" max="15635" width="6.08203125" style="1" customWidth="1"/>
    <col min="15636" max="15636" width="28.5" style="1" customWidth="1"/>
    <col min="15637" max="15637" width="16" style="1" customWidth="1"/>
    <col min="15638" max="15871" width="9" style="1"/>
    <col min="15872" max="15872" width="10.25" style="1" customWidth="1"/>
    <col min="15873" max="15873" width="5.08203125" style="1" customWidth="1"/>
    <col min="15874" max="15875" width="4.75" style="1" customWidth="1"/>
    <col min="15876" max="15876" width="7.58203125" style="1" customWidth="1"/>
    <col min="15877" max="15877" width="8" style="1" customWidth="1"/>
    <col min="15878" max="15880" width="5.75" style="1" customWidth="1"/>
    <col min="15881" max="15882" width="6.58203125" style="1" customWidth="1"/>
    <col min="15883" max="15883" width="9.25" style="1" customWidth="1"/>
    <col min="15884" max="15884" width="1.5" style="1" customWidth="1"/>
    <col min="15885" max="15885" width="18.25" style="1" customWidth="1"/>
    <col min="15886" max="15886" width="6.08203125" style="1" customWidth="1"/>
    <col min="15887" max="15887" width="12.5" style="1" customWidth="1"/>
    <col min="15888" max="15888" width="6.08203125" style="1" customWidth="1"/>
    <col min="15889" max="15889" width="24" style="1" customWidth="1"/>
    <col min="15890" max="15890" width="10" style="1" customWidth="1"/>
    <col min="15891" max="15891" width="6.08203125" style="1" customWidth="1"/>
    <col min="15892" max="15892" width="28.5" style="1" customWidth="1"/>
    <col min="15893" max="15893" width="16" style="1" customWidth="1"/>
    <col min="15894" max="16127" width="9" style="1"/>
    <col min="16128" max="16128" width="10.25" style="1" customWidth="1"/>
    <col min="16129" max="16129" width="5.08203125" style="1" customWidth="1"/>
    <col min="16130" max="16131" width="4.75" style="1" customWidth="1"/>
    <col min="16132" max="16132" width="7.58203125" style="1" customWidth="1"/>
    <col min="16133" max="16133" width="8" style="1" customWidth="1"/>
    <col min="16134" max="16136" width="5.75" style="1" customWidth="1"/>
    <col min="16137" max="16138" width="6.58203125" style="1" customWidth="1"/>
    <col min="16139" max="16139" width="9.25" style="1" customWidth="1"/>
    <col min="16140" max="16140" width="1.5" style="1" customWidth="1"/>
    <col min="16141" max="16141" width="18.25" style="1" customWidth="1"/>
    <col min="16142" max="16142" width="6.08203125" style="1" customWidth="1"/>
    <col min="16143" max="16143" width="12.5" style="1" customWidth="1"/>
    <col min="16144" max="16144" width="6.08203125" style="1" customWidth="1"/>
    <col min="16145" max="16145" width="24" style="1" customWidth="1"/>
    <col min="16146" max="16146" width="10" style="1" customWidth="1"/>
    <col min="16147" max="16147" width="6.08203125" style="1" customWidth="1"/>
    <col min="16148" max="16148" width="28.5" style="1" customWidth="1"/>
    <col min="16149" max="16149" width="16" style="1" customWidth="1"/>
    <col min="16150" max="16384" width="9" style="1"/>
  </cols>
  <sheetData>
    <row r="1" spans="1:26" ht="13.5" customHeight="1">
      <c r="A1" s="231" t="s">
        <v>91</v>
      </c>
      <c r="B1" s="232"/>
      <c r="C1" s="232"/>
      <c r="D1" s="232"/>
      <c r="E1" s="233"/>
      <c r="F1" s="233"/>
      <c r="G1" s="233"/>
      <c r="H1" s="233"/>
      <c r="I1" s="233"/>
      <c r="J1" s="233"/>
      <c r="K1" s="234"/>
      <c r="L1" s="234"/>
      <c r="M1" s="235"/>
      <c r="N1" s="236"/>
      <c r="O1" s="236"/>
      <c r="P1" s="236"/>
      <c r="Q1" s="236"/>
      <c r="R1" s="236"/>
      <c r="S1" s="236"/>
      <c r="T1" s="236"/>
      <c r="U1" s="236"/>
    </row>
    <row r="2" spans="1:26" ht="15.75" customHeight="1" thickBot="1">
      <c r="A2" s="4" t="s">
        <v>92</v>
      </c>
      <c r="B2" s="232"/>
      <c r="C2" s="232"/>
      <c r="D2" s="232"/>
      <c r="E2" s="233"/>
      <c r="F2" s="233"/>
      <c r="G2" s="233"/>
      <c r="H2" s="233"/>
      <c r="I2" s="233"/>
      <c r="J2" s="233"/>
      <c r="K2" s="234"/>
      <c r="L2" s="234"/>
      <c r="M2" s="235"/>
      <c r="N2" s="236"/>
      <c r="O2" s="236"/>
      <c r="P2" s="236"/>
      <c r="Q2" s="236"/>
      <c r="R2" s="236"/>
      <c r="S2" s="236"/>
      <c r="T2" s="236"/>
      <c r="U2" s="236"/>
    </row>
    <row r="3" spans="1:26" ht="18" customHeight="1">
      <c r="A3" s="912" t="s">
        <v>3</v>
      </c>
      <c r="B3" s="915" t="s">
        <v>93</v>
      </c>
      <c r="C3" s="916"/>
      <c r="D3" s="916"/>
      <c r="E3" s="916"/>
      <c r="F3" s="917"/>
      <c r="G3" s="917"/>
      <c r="H3" s="917"/>
      <c r="I3" s="917"/>
      <c r="J3" s="917"/>
      <c r="K3" s="917"/>
      <c r="L3" s="917"/>
      <c r="M3" s="918"/>
      <c r="N3" s="919" t="s">
        <v>94</v>
      </c>
      <c r="O3" s="920"/>
      <c r="P3" s="920"/>
      <c r="Q3" s="921"/>
      <c r="R3" s="921"/>
      <c r="S3" s="921"/>
      <c r="T3" s="921"/>
      <c r="U3" s="922"/>
    </row>
    <row r="4" spans="1:26" ht="15" customHeight="1">
      <c r="A4" s="913"/>
      <c r="B4" s="923" t="s">
        <v>5</v>
      </c>
      <c r="C4" s="924"/>
      <c r="D4" s="925"/>
      <c r="E4" s="533" t="s">
        <v>6</v>
      </c>
      <c r="F4" s="926" t="s">
        <v>18</v>
      </c>
      <c r="G4" s="927"/>
      <c r="H4" s="928"/>
      <c r="I4" s="929" t="s">
        <v>19</v>
      </c>
      <c r="J4" s="930"/>
      <c r="K4" s="930"/>
      <c r="L4" s="930"/>
      <c r="M4" s="930"/>
      <c r="N4" s="931" t="s">
        <v>173</v>
      </c>
      <c r="O4" s="932"/>
      <c r="P4" s="933" t="s">
        <v>95</v>
      </c>
      <c r="Q4" s="934"/>
      <c r="R4" s="935"/>
      <c r="S4" s="929" t="s">
        <v>96</v>
      </c>
      <c r="T4" s="930"/>
      <c r="U4" s="936"/>
    </row>
    <row r="5" spans="1:26" ht="15" customHeight="1">
      <c r="A5" s="913"/>
      <c r="B5" s="937" t="s">
        <v>11</v>
      </c>
      <c r="C5" s="938"/>
      <c r="D5" s="939"/>
      <c r="E5" s="940" t="s">
        <v>12</v>
      </c>
      <c r="F5" s="942" t="s">
        <v>97</v>
      </c>
      <c r="G5" s="945" t="s">
        <v>13</v>
      </c>
      <c r="H5" s="909" t="s">
        <v>98</v>
      </c>
      <c r="I5" s="951" t="s">
        <v>97</v>
      </c>
      <c r="J5" s="954" t="s">
        <v>13</v>
      </c>
      <c r="K5" s="957" t="s">
        <v>98</v>
      </c>
      <c r="L5" s="958"/>
      <c r="M5" s="957" t="s">
        <v>99</v>
      </c>
      <c r="N5" s="965" t="s">
        <v>100</v>
      </c>
      <c r="O5" s="967" t="s">
        <v>101</v>
      </c>
      <c r="P5" s="876" t="s">
        <v>102</v>
      </c>
      <c r="Q5" s="970" t="s">
        <v>103</v>
      </c>
      <c r="R5" s="972" t="s">
        <v>104</v>
      </c>
      <c r="S5" s="960" t="s">
        <v>102</v>
      </c>
      <c r="T5" s="975" t="s">
        <v>103</v>
      </c>
      <c r="U5" s="948" t="s">
        <v>104</v>
      </c>
    </row>
    <row r="6" spans="1:26" ht="15" customHeight="1">
      <c r="A6" s="913"/>
      <c r="B6" s="237" t="s">
        <v>20</v>
      </c>
      <c r="C6" s="238" t="s">
        <v>21</v>
      </c>
      <c r="D6" s="239" t="s">
        <v>22</v>
      </c>
      <c r="E6" s="941"/>
      <c r="F6" s="943"/>
      <c r="G6" s="946"/>
      <c r="H6" s="910"/>
      <c r="I6" s="952"/>
      <c r="J6" s="955"/>
      <c r="K6" s="959"/>
      <c r="L6" s="960"/>
      <c r="M6" s="963"/>
      <c r="N6" s="965"/>
      <c r="O6" s="968"/>
      <c r="P6" s="876"/>
      <c r="Q6" s="820"/>
      <c r="R6" s="973"/>
      <c r="S6" s="960"/>
      <c r="T6" s="976"/>
      <c r="U6" s="949"/>
    </row>
    <row r="7" spans="1:26" ht="15" customHeight="1" thickBot="1">
      <c r="A7" s="914"/>
      <c r="B7" s="240" t="s">
        <v>28</v>
      </c>
      <c r="C7" s="241" t="s">
        <v>29</v>
      </c>
      <c r="D7" s="242" t="s">
        <v>30</v>
      </c>
      <c r="E7" s="243" t="s">
        <v>31</v>
      </c>
      <c r="F7" s="944"/>
      <c r="G7" s="947"/>
      <c r="H7" s="911"/>
      <c r="I7" s="953"/>
      <c r="J7" s="956"/>
      <c r="K7" s="961"/>
      <c r="L7" s="962"/>
      <c r="M7" s="964"/>
      <c r="N7" s="966"/>
      <c r="O7" s="969"/>
      <c r="P7" s="877"/>
      <c r="Q7" s="971"/>
      <c r="R7" s="974"/>
      <c r="S7" s="962"/>
      <c r="T7" s="977"/>
      <c r="U7" s="950"/>
    </row>
    <row r="8" spans="1:26" ht="30" customHeight="1">
      <c r="A8" s="713" t="s">
        <v>171</v>
      </c>
      <c r="B8" s="575">
        <v>39.9</v>
      </c>
      <c r="C8" s="576">
        <v>15.6</v>
      </c>
      <c r="D8" s="608">
        <v>0.6</v>
      </c>
      <c r="E8" s="29">
        <v>332330</v>
      </c>
      <c r="F8" s="244"/>
      <c r="G8" s="194"/>
      <c r="H8" s="245"/>
      <c r="I8" s="187"/>
      <c r="J8" s="75"/>
      <c r="K8" s="246"/>
      <c r="L8" s="247"/>
      <c r="M8" s="248"/>
      <c r="N8" s="609" t="s">
        <v>172</v>
      </c>
      <c r="O8" s="610">
        <v>20300000</v>
      </c>
      <c r="P8" s="249"/>
      <c r="Q8" s="250"/>
      <c r="R8" s="251"/>
      <c r="S8" s="252"/>
      <c r="T8" s="250"/>
      <c r="U8" s="253"/>
    </row>
    <row r="9" spans="1:26" ht="30" customHeight="1">
      <c r="A9" s="714" t="s">
        <v>34</v>
      </c>
      <c r="B9" s="578">
        <v>40.1</v>
      </c>
      <c r="C9" s="579">
        <v>16.5</v>
      </c>
      <c r="D9" s="580">
        <v>0.7</v>
      </c>
      <c r="E9" s="53">
        <v>338167</v>
      </c>
      <c r="F9" s="254"/>
      <c r="G9" s="255"/>
      <c r="H9" s="263"/>
      <c r="I9" s="187"/>
      <c r="J9" s="75"/>
      <c r="K9" s="256"/>
      <c r="L9" s="257"/>
      <c r="M9" s="661"/>
      <c r="N9" s="611" t="s">
        <v>105</v>
      </c>
      <c r="O9" s="612">
        <v>18340000</v>
      </c>
      <c r="P9" s="259"/>
      <c r="Q9" s="260"/>
      <c r="R9" s="261"/>
      <c r="S9" s="252"/>
      <c r="T9" s="260"/>
      <c r="U9" s="262"/>
    </row>
    <row r="10" spans="1:26" ht="30" customHeight="1">
      <c r="A10" s="715" t="s">
        <v>36</v>
      </c>
      <c r="B10" s="578">
        <v>40.799999999999997</v>
      </c>
      <c r="C10" s="579">
        <v>18.899999999999999</v>
      </c>
      <c r="D10" s="580">
        <v>0.6</v>
      </c>
      <c r="E10" s="53">
        <v>347200</v>
      </c>
      <c r="F10" s="254"/>
      <c r="G10" s="255"/>
      <c r="H10" s="263"/>
      <c r="I10" s="187"/>
      <c r="J10" s="75"/>
      <c r="K10" s="256"/>
      <c r="L10" s="264"/>
      <c r="M10" s="258"/>
      <c r="N10" s="613" t="s">
        <v>168</v>
      </c>
      <c r="O10" s="612">
        <v>23770000</v>
      </c>
      <c r="P10" s="259"/>
      <c r="Q10" s="260"/>
      <c r="R10" s="261"/>
      <c r="S10" s="252"/>
      <c r="T10" s="260"/>
      <c r="U10" s="262"/>
    </row>
    <row r="11" spans="1:26" ht="30" customHeight="1">
      <c r="A11" s="716" t="s">
        <v>38</v>
      </c>
      <c r="B11" s="581">
        <v>40.1</v>
      </c>
      <c r="C11" s="582">
        <v>15.2</v>
      </c>
      <c r="D11" s="583">
        <v>0.7</v>
      </c>
      <c r="E11" s="640">
        <v>347691</v>
      </c>
      <c r="F11" s="265"/>
      <c r="G11" s="266"/>
      <c r="H11" s="267"/>
      <c r="I11" s="268"/>
      <c r="J11" s="269"/>
      <c r="K11" s="270"/>
      <c r="L11" s="271"/>
      <c r="M11" s="272"/>
      <c r="N11" s="614" t="s">
        <v>105</v>
      </c>
      <c r="O11" s="615">
        <v>18320000</v>
      </c>
      <c r="P11" s="273"/>
      <c r="Q11" s="274"/>
      <c r="R11" s="275"/>
      <c r="S11" s="276"/>
      <c r="T11" s="274"/>
      <c r="U11" s="277"/>
      <c r="V11" s="100"/>
      <c r="W11" s="100"/>
      <c r="X11" s="100"/>
      <c r="Y11" s="100"/>
      <c r="Z11" s="100"/>
    </row>
    <row r="12" spans="1:26" ht="30" customHeight="1">
      <c r="A12" s="717" t="s">
        <v>40</v>
      </c>
      <c r="B12" s="575">
        <v>45.4</v>
      </c>
      <c r="C12" s="576">
        <v>18</v>
      </c>
      <c r="D12" s="584">
        <v>0.6</v>
      </c>
      <c r="E12" s="29">
        <v>311501</v>
      </c>
      <c r="F12" s="244"/>
      <c r="G12" s="194"/>
      <c r="H12" s="245"/>
      <c r="I12" s="187"/>
      <c r="J12" s="75"/>
      <c r="K12" s="246"/>
      <c r="L12" s="278"/>
      <c r="M12" s="248"/>
      <c r="N12" s="616" t="s">
        <v>168</v>
      </c>
      <c r="O12" s="617">
        <v>17670000</v>
      </c>
      <c r="P12" s="279"/>
      <c r="Q12" s="250"/>
      <c r="R12" s="251"/>
      <c r="S12" s="252"/>
      <c r="T12" s="250"/>
      <c r="U12" s="253"/>
    </row>
    <row r="13" spans="1:26" ht="30" customHeight="1">
      <c r="A13" s="714" t="s">
        <v>106</v>
      </c>
      <c r="B13" s="578">
        <v>37.799999999999997</v>
      </c>
      <c r="C13" s="579">
        <v>13.1</v>
      </c>
      <c r="D13" s="580">
        <v>1</v>
      </c>
      <c r="E13" s="53">
        <v>325468</v>
      </c>
      <c r="F13" s="254"/>
      <c r="G13" s="255"/>
      <c r="H13" s="263"/>
      <c r="I13" s="187"/>
      <c r="J13" s="75"/>
      <c r="K13" s="256"/>
      <c r="L13" s="280"/>
      <c r="M13" s="281"/>
      <c r="N13" s="613" t="s">
        <v>105</v>
      </c>
      <c r="O13" s="612">
        <v>17335200</v>
      </c>
      <c r="P13" s="282"/>
      <c r="Q13" s="283"/>
      <c r="R13" s="284"/>
      <c r="S13" s="285"/>
      <c r="T13" s="283"/>
      <c r="U13" s="286"/>
    </row>
    <row r="14" spans="1:26" ht="30" customHeight="1">
      <c r="A14" s="718" t="s">
        <v>44</v>
      </c>
      <c r="B14" s="578">
        <v>40.9</v>
      </c>
      <c r="C14" s="579">
        <v>18.100000000000001</v>
      </c>
      <c r="D14" s="580">
        <v>0.3</v>
      </c>
      <c r="E14" s="53">
        <v>319061</v>
      </c>
      <c r="F14" s="254"/>
      <c r="G14" s="255"/>
      <c r="H14" s="263"/>
      <c r="I14" s="287"/>
      <c r="J14" s="201"/>
      <c r="K14" s="288"/>
      <c r="L14" s="278"/>
      <c r="M14" s="258"/>
      <c r="N14" s="613" t="s">
        <v>105</v>
      </c>
      <c r="O14" s="612">
        <v>16261000</v>
      </c>
      <c r="P14" s="279"/>
      <c r="Q14" s="289"/>
      <c r="R14" s="251"/>
      <c r="S14" s="252"/>
      <c r="T14" s="289"/>
      <c r="U14" s="253"/>
    </row>
    <row r="15" spans="1:26" ht="30" customHeight="1">
      <c r="A15" s="714" t="s">
        <v>46</v>
      </c>
      <c r="B15" s="578">
        <v>41.6</v>
      </c>
      <c r="C15" s="579">
        <v>13.1</v>
      </c>
      <c r="D15" s="580">
        <v>0.6</v>
      </c>
      <c r="E15" s="53">
        <v>301362</v>
      </c>
      <c r="F15" s="526"/>
      <c r="G15" s="527"/>
      <c r="H15" s="528"/>
      <c r="I15" s="187"/>
      <c r="J15" s="75"/>
      <c r="K15" s="982"/>
      <c r="L15" s="983"/>
      <c r="M15" s="983"/>
      <c r="N15" s="613" t="s">
        <v>105</v>
      </c>
      <c r="O15" s="612">
        <v>16163650</v>
      </c>
      <c r="P15" s="290"/>
      <c r="Q15" s="291"/>
      <c r="R15" s="284"/>
      <c r="S15" s="285"/>
      <c r="T15" s="113"/>
      <c r="U15" s="286"/>
    </row>
    <row r="16" spans="1:26" ht="30" customHeight="1">
      <c r="A16" s="714" t="s">
        <v>48</v>
      </c>
      <c r="B16" s="578">
        <v>39.1</v>
      </c>
      <c r="C16" s="579">
        <v>16.7</v>
      </c>
      <c r="D16" s="580">
        <v>0.91</v>
      </c>
      <c r="E16" s="585">
        <v>313645</v>
      </c>
      <c r="F16" s="526"/>
      <c r="G16" s="527"/>
      <c r="H16" s="528"/>
      <c r="I16" s="187"/>
      <c r="J16" s="75"/>
      <c r="K16" s="256"/>
      <c r="L16" s="257"/>
      <c r="M16" s="258"/>
      <c r="N16" s="613" t="s">
        <v>105</v>
      </c>
      <c r="O16" s="612">
        <v>18000000</v>
      </c>
      <c r="P16" s="259"/>
      <c r="Q16" s="283"/>
      <c r="R16" s="284"/>
      <c r="S16" s="285"/>
      <c r="T16" s="283"/>
      <c r="U16" s="286"/>
    </row>
    <row r="17" spans="1:21" ht="30" customHeight="1">
      <c r="A17" s="714" t="s">
        <v>170</v>
      </c>
      <c r="B17" s="578">
        <v>39.200000000000003</v>
      </c>
      <c r="C17" s="579">
        <v>13.7</v>
      </c>
      <c r="D17" s="580">
        <v>0.7</v>
      </c>
      <c r="E17" s="53">
        <v>333555</v>
      </c>
      <c r="F17" s="526"/>
      <c r="G17" s="527"/>
      <c r="H17" s="528"/>
      <c r="I17" s="187"/>
      <c r="J17" s="75"/>
      <c r="K17" s="992"/>
      <c r="L17" s="993"/>
      <c r="M17" s="993"/>
      <c r="N17" s="613" t="s">
        <v>105</v>
      </c>
      <c r="O17" s="618">
        <v>16243800</v>
      </c>
      <c r="P17" s="290"/>
      <c r="Q17" s="987"/>
      <c r="R17" s="988"/>
      <c r="S17" s="285"/>
      <c r="T17" s="283"/>
      <c r="U17" s="286"/>
    </row>
    <row r="18" spans="1:21" ht="30" customHeight="1">
      <c r="A18" s="719" t="s">
        <v>51</v>
      </c>
      <c r="B18" s="578">
        <v>37.1</v>
      </c>
      <c r="C18" s="579">
        <v>13</v>
      </c>
      <c r="D18" s="580">
        <v>0.7</v>
      </c>
      <c r="E18" s="53">
        <v>251770</v>
      </c>
      <c r="F18" s="254"/>
      <c r="G18" s="255"/>
      <c r="H18" s="263"/>
      <c r="I18" s="292"/>
      <c r="J18" s="293"/>
      <c r="K18" s="294"/>
      <c r="L18" s="295"/>
      <c r="M18" s="296"/>
      <c r="N18" s="613" t="s">
        <v>168</v>
      </c>
      <c r="O18" s="618">
        <v>13600000</v>
      </c>
      <c r="P18" s="628"/>
      <c r="Q18" s="634"/>
      <c r="R18" s="284"/>
      <c r="S18" s="285"/>
      <c r="T18" s="113"/>
      <c r="U18" s="286"/>
    </row>
    <row r="19" spans="1:21" ht="30" customHeight="1">
      <c r="A19" s="714" t="s">
        <v>53</v>
      </c>
      <c r="B19" s="578">
        <v>49.9</v>
      </c>
      <c r="C19" s="579">
        <v>28.5</v>
      </c>
      <c r="D19" s="580">
        <v>1.1000000000000001</v>
      </c>
      <c r="E19" s="585">
        <v>325502</v>
      </c>
      <c r="F19" s="526"/>
      <c r="G19" s="527"/>
      <c r="H19" s="528"/>
      <c r="I19" s="187"/>
      <c r="J19" s="75"/>
      <c r="K19" s="256"/>
      <c r="L19" s="257"/>
      <c r="M19" s="258"/>
      <c r="N19" s="613" t="s">
        <v>105</v>
      </c>
      <c r="O19" s="612">
        <v>16049900</v>
      </c>
      <c r="P19" s="259"/>
      <c r="Q19" s="283"/>
      <c r="R19" s="284"/>
      <c r="S19" s="285"/>
      <c r="T19" s="283"/>
      <c r="U19" s="286"/>
    </row>
    <row r="20" spans="1:21" ht="30" customHeight="1">
      <c r="A20" s="720" t="s">
        <v>180</v>
      </c>
      <c r="B20" s="578">
        <v>40.700000000000003</v>
      </c>
      <c r="C20" s="579">
        <v>12.9</v>
      </c>
      <c r="D20" s="580">
        <v>1.6</v>
      </c>
      <c r="E20" s="53">
        <v>290071</v>
      </c>
      <c r="F20" s="526"/>
      <c r="G20" s="527"/>
      <c r="H20" s="528"/>
      <c r="I20" s="187"/>
      <c r="J20" s="75"/>
      <c r="K20" s="256"/>
      <c r="L20" s="299"/>
      <c r="M20" s="258"/>
      <c r="N20" s="613" t="s">
        <v>105</v>
      </c>
      <c r="O20" s="618">
        <v>17242000</v>
      </c>
      <c r="P20" s="628"/>
      <c r="Q20" s="283"/>
      <c r="R20" s="284"/>
      <c r="S20" s="285"/>
      <c r="T20" s="113"/>
      <c r="U20" s="286"/>
    </row>
    <row r="21" spans="1:21" ht="30" customHeight="1">
      <c r="A21" s="742" t="s">
        <v>56</v>
      </c>
      <c r="B21" s="595">
        <v>45.7</v>
      </c>
      <c r="C21" s="587">
        <v>16.2</v>
      </c>
      <c r="D21" s="596">
        <v>0.6</v>
      </c>
      <c r="E21" s="143">
        <v>287705</v>
      </c>
      <c r="F21" s="526"/>
      <c r="G21" s="527"/>
      <c r="H21" s="528"/>
      <c r="I21" s="187"/>
      <c r="J21" s="75"/>
      <c r="K21" s="484"/>
      <c r="L21" s="257"/>
      <c r="M21" s="485"/>
      <c r="N21" s="613" t="s">
        <v>168</v>
      </c>
      <c r="O21" s="612">
        <v>16280000</v>
      </c>
      <c r="P21" s="259"/>
      <c r="Q21" s="283"/>
      <c r="R21" s="284"/>
      <c r="S21" s="301"/>
      <c r="T21" s="302"/>
      <c r="U21" s="303"/>
    </row>
    <row r="22" spans="1:21" ht="30" customHeight="1">
      <c r="A22" s="722" t="s">
        <v>109</v>
      </c>
      <c r="B22" s="586">
        <v>40.700000000000003</v>
      </c>
      <c r="C22" s="587">
        <v>12.5</v>
      </c>
      <c r="D22" s="588">
        <v>0.47</v>
      </c>
      <c r="E22" s="143">
        <v>274558</v>
      </c>
      <c r="F22" s="526"/>
      <c r="G22" s="527"/>
      <c r="H22" s="528"/>
      <c r="I22" s="690"/>
      <c r="J22" s="75"/>
      <c r="K22" s="982"/>
      <c r="L22" s="983"/>
      <c r="M22" s="984"/>
      <c r="N22" s="613" t="s">
        <v>105</v>
      </c>
      <c r="O22" s="618">
        <v>16163650</v>
      </c>
      <c r="P22" s="259"/>
      <c r="Q22" s="283"/>
      <c r="R22" s="284"/>
      <c r="S22" s="301"/>
      <c r="T22" s="304"/>
      <c r="U22" s="305"/>
    </row>
    <row r="23" spans="1:21" ht="30" customHeight="1">
      <c r="A23" s="716" t="s">
        <v>60</v>
      </c>
      <c r="B23" s="589">
        <v>41.3</v>
      </c>
      <c r="C23" s="582">
        <v>6.2</v>
      </c>
      <c r="D23" s="590">
        <v>0.4</v>
      </c>
      <c r="E23" s="265">
        <v>306819</v>
      </c>
      <c r="F23" s="989"/>
      <c r="G23" s="990"/>
      <c r="H23" s="991"/>
      <c r="I23" s="688"/>
      <c r="J23" s="689"/>
      <c r="K23" s="994"/>
      <c r="L23" s="995"/>
      <c r="M23" s="996"/>
      <c r="N23" s="619" t="s">
        <v>105</v>
      </c>
      <c r="O23" s="620">
        <v>16390000</v>
      </c>
      <c r="P23" s="306"/>
      <c r="Q23" s="307"/>
      <c r="R23" s="308"/>
      <c r="S23" s="276"/>
      <c r="T23" s="309"/>
      <c r="U23" s="310"/>
    </row>
    <row r="24" spans="1:21" ht="30" customHeight="1">
      <c r="A24" s="723" t="s">
        <v>112</v>
      </c>
      <c r="B24" s="591">
        <v>38.700000000000003</v>
      </c>
      <c r="C24" s="592">
        <v>14.3</v>
      </c>
      <c r="D24" s="593">
        <v>0.48</v>
      </c>
      <c r="E24" s="168">
        <v>329461</v>
      </c>
      <c r="F24" s="311"/>
      <c r="G24" s="312"/>
      <c r="H24" s="263"/>
      <c r="I24" s="287"/>
      <c r="J24" s="313"/>
      <c r="K24" s="288"/>
      <c r="L24" s="314"/>
      <c r="M24" s="315"/>
      <c r="N24" s="613" t="s">
        <v>174</v>
      </c>
      <c r="O24" s="617">
        <v>18210000</v>
      </c>
      <c r="P24" s="316"/>
      <c r="Q24" s="317"/>
      <c r="R24" s="318"/>
      <c r="S24" s="319"/>
      <c r="T24" s="317"/>
      <c r="U24" s="320"/>
    </row>
    <row r="25" spans="1:21" ht="30" customHeight="1">
      <c r="A25" s="724" t="s">
        <v>64</v>
      </c>
      <c r="B25" s="578">
        <v>38.200000000000003</v>
      </c>
      <c r="C25" s="579">
        <v>10.7</v>
      </c>
      <c r="D25" s="594">
        <v>1.1000000000000001</v>
      </c>
      <c r="E25" s="585">
        <v>301754</v>
      </c>
      <c r="F25" s="254"/>
      <c r="G25" s="255"/>
      <c r="H25" s="321"/>
      <c r="I25" s="187"/>
      <c r="J25" s="75"/>
      <c r="K25" s="982"/>
      <c r="L25" s="983"/>
      <c r="M25" s="983"/>
      <c r="N25" s="613" t="s">
        <v>105</v>
      </c>
      <c r="O25" s="618">
        <v>18300000</v>
      </c>
      <c r="P25" s="259"/>
      <c r="Q25" s="322"/>
      <c r="R25" s="323"/>
      <c r="S25" s="139"/>
      <c r="T25" s="297"/>
      <c r="U25" s="298"/>
    </row>
    <row r="26" spans="1:21" ht="30" customHeight="1">
      <c r="A26" s="724" t="s">
        <v>66</v>
      </c>
      <c r="B26" s="595">
        <v>38.700000000000003</v>
      </c>
      <c r="C26" s="587">
        <v>11.6</v>
      </c>
      <c r="D26" s="596">
        <v>0.7</v>
      </c>
      <c r="E26" s="143">
        <v>306585</v>
      </c>
      <c r="F26" s="526"/>
      <c r="G26" s="646"/>
      <c r="H26" s="647"/>
      <c r="I26" s="187"/>
      <c r="J26" s="75"/>
      <c r="K26" s="288"/>
      <c r="L26" s="324"/>
      <c r="M26" s="315"/>
      <c r="N26" s="613" t="s">
        <v>105</v>
      </c>
      <c r="O26" s="618">
        <v>16610000</v>
      </c>
      <c r="P26" s="259"/>
      <c r="Q26" s="322"/>
      <c r="R26" s="323"/>
      <c r="S26" s="325"/>
      <c r="T26" s="304"/>
      <c r="U26" s="305"/>
    </row>
    <row r="27" spans="1:21" ht="30" customHeight="1">
      <c r="A27" s="718" t="s">
        <v>68</v>
      </c>
      <c r="B27" s="578">
        <v>44.6</v>
      </c>
      <c r="C27" s="579">
        <v>18.3</v>
      </c>
      <c r="D27" s="594">
        <v>0.7</v>
      </c>
      <c r="E27" s="53">
        <v>318661</v>
      </c>
      <c r="F27" s="254"/>
      <c r="G27" s="645"/>
      <c r="H27" s="326"/>
      <c r="I27" s="43"/>
      <c r="J27" s="75"/>
      <c r="K27" s="327"/>
      <c r="L27" s="328"/>
      <c r="M27" s="315"/>
      <c r="N27" s="613" t="s">
        <v>105</v>
      </c>
      <c r="O27" s="612">
        <v>19203000</v>
      </c>
      <c r="P27" s="279"/>
      <c r="Q27" s="283"/>
      <c r="R27" s="284"/>
      <c r="S27" s="252"/>
      <c r="T27" s="304"/>
      <c r="U27" s="305"/>
    </row>
    <row r="28" spans="1:21" ht="30" customHeight="1">
      <c r="A28" s="721" t="s">
        <v>70</v>
      </c>
      <c r="B28" s="595">
        <v>38.5</v>
      </c>
      <c r="C28" s="587">
        <v>14</v>
      </c>
      <c r="D28" s="596">
        <v>0.8</v>
      </c>
      <c r="E28" s="143">
        <v>318275</v>
      </c>
      <c r="F28" s="979"/>
      <c r="G28" s="980"/>
      <c r="H28" s="981"/>
      <c r="I28" s="187"/>
      <c r="J28" s="75"/>
      <c r="K28" s="982"/>
      <c r="L28" s="983"/>
      <c r="M28" s="983"/>
      <c r="N28" s="613" t="s">
        <v>105</v>
      </c>
      <c r="O28" s="621">
        <v>18560000</v>
      </c>
      <c r="P28" s="259"/>
      <c r="Q28" s="322"/>
      <c r="R28" s="323"/>
      <c r="S28" s="329"/>
      <c r="T28" s="304"/>
      <c r="U28" s="305"/>
    </row>
    <row r="29" spans="1:21" ht="30" customHeight="1">
      <c r="A29" s="721" t="s">
        <v>72</v>
      </c>
      <c r="B29" s="578">
        <v>39.799999999999997</v>
      </c>
      <c r="C29" s="579">
        <v>16.2</v>
      </c>
      <c r="D29" s="594">
        <v>0.9</v>
      </c>
      <c r="E29" s="53">
        <v>287520</v>
      </c>
      <c r="F29" s="526"/>
      <c r="G29" s="527"/>
      <c r="H29" s="528"/>
      <c r="I29" s="673"/>
      <c r="J29" s="75"/>
      <c r="K29" s="256"/>
      <c r="L29" s="330"/>
      <c r="M29" s="685"/>
      <c r="N29" s="613" t="s">
        <v>105</v>
      </c>
      <c r="O29" s="622">
        <v>18138100</v>
      </c>
      <c r="P29" s="300"/>
      <c r="Q29" s="322"/>
      <c r="R29" s="323"/>
      <c r="S29" s="325"/>
      <c r="T29" s="304"/>
      <c r="U29" s="305"/>
    </row>
    <row r="30" spans="1:21" ht="30" customHeight="1">
      <c r="A30" s="743" t="s">
        <v>74</v>
      </c>
      <c r="B30" s="597">
        <v>38.299999999999997</v>
      </c>
      <c r="C30" s="598">
        <v>11.5</v>
      </c>
      <c r="D30" s="599">
        <v>0.4</v>
      </c>
      <c r="E30" s="600">
        <v>278214</v>
      </c>
      <c r="F30" s="526"/>
      <c r="G30" s="527"/>
      <c r="H30" s="528"/>
      <c r="I30" s="292"/>
      <c r="J30" s="75"/>
      <c r="K30" s="333"/>
      <c r="L30" s="299"/>
      <c r="M30" s="334"/>
      <c r="N30" s="613" t="s">
        <v>187</v>
      </c>
      <c r="O30" s="618">
        <v>17092217</v>
      </c>
      <c r="P30" s="331"/>
      <c r="Q30" s="332"/>
      <c r="R30" s="284"/>
      <c r="S30" s="335"/>
      <c r="T30" s="297"/>
      <c r="U30" s="298"/>
    </row>
    <row r="31" spans="1:21" ht="34.5" customHeight="1">
      <c r="A31" s="1070" t="s">
        <v>167</v>
      </c>
      <c r="B31" s="601">
        <v>48.2</v>
      </c>
      <c r="C31" s="602">
        <v>13.9</v>
      </c>
      <c r="D31" s="603">
        <v>2</v>
      </c>
      <c r="E31" s="604">
        <v>309010</v>
      </c>
      <c r="F31" s="244" t="s">
        <v>192</v>
      </c>
      <c r="G31" s="194" t="s">
        <v>160</v>
      </c>
      <c r="H31" s="245" t="s">
        <v>193</v>
      </c>
      <c r="I31" s="336"/>
      <c r="J31" s="337"/>
      <c r="K31" s="338"/>
      <c r="L31" s="339"/>
      <c r="M31" s="340"/>
      <c r="N31" s="613" t="s">
        <v>105</v>
      </c>
      <c r="O31" s="694">
        <v>16943000</v>
      </c>
      <c r="P31" s="531"/>
      <c r="Q31" s="283"/>
      <c r="R31" s="284"/>
      <c r="S31" s="335"/>
      <c r="T31" s="674"/>
      <c r="U31" s="298"/>
    </row>
    <row r="32" spans="1:21" ht="30" customHeight="1">
      <c r="A32" s="725" t="s">
        <v>77</v>
      </c>
      <c r="B32" s="578">
        <v>40</v>
      </c>
      <c r="C32" s="579">
        <v>17.3</v>
      </c>
      <c r="D32" s="594">
        <v>1.1000000000000001</v>
      </c>
      <c r="E32" s="53">
        <v>304884</v>
      </c>
      <c r="F32" s="526"/>
      <c r="G32" s="527"/>
      <c r="H32" s="528"/>
      <c r="I32" s="189"/>
      <c r="J32" s="190"/>
      <c r="K32" s="294"/>
      <c r="L32" s="341"/>
      <c r="M32" s="281"/>
      <c r="N32" s="613" t="s">
        <v>107</v>
      </c>
      <c r="O32" s="618">
        <v>16000000</v>
      </c>
      <c r="P32" s="300"/>
      <c r="Q32" s="342"/>
      <c r="R32" s="343"/>
      <c r="S32" s="325"/>
      <c r="T32" s="304"/>
      <c r="U32" s="305"/>
    </row>
    <row r="33" spans="1:21" ht="30" customHeight="1">
      <c r="A33" s="714" t="s">
        <v>79</v>
      </c>
      <c r="B33" s="578">
        <v>36.5</v>
      </c>
      <c r="C33" s="579">
        <v>15.6</v>
      </c>
      <c r="D33" s="594">
        <v>0.8</v>
      </c>
      <c r="E33" s="53">
        <v>330632</v>
      </c>
      <c r="F33" s="526"/>
      <c r="G33" s="527"/>
      <c r="H33" s="528"/>
      <c r="I33" s="187"/>
      <c r="J33" s="75"/>
      <c r="K33" s="256"/>
      <c r="L33" s="257"/>
      <c r="M33" s="296"/>
      <c r="N33" s="613" t="s">
        <v>188</v>
      </c>
      <c r="O33" s="622">
        <v>18196000</v>
      </c>
      <c r="P33" s="331"/>
      <c r="Q33" s="332"/>
      <c r="R33" s="284"/>
      <c r="S33" s="139"/>
      <c r="T33" s="297"/>
      <c r="U33" s="344"/>
    </row>
    <row r="34" spans="1:21" ht="30" customHeight="1">
      <c r="A34" s="721" t="s">
        <v>81</v>
      </c>
      <c r="B34" s="578">
        <v>48.6</v>
      </c>
      <c r="C34" s="579">
        <v>13.7</v>
      </c>
      <c r="D34" s="594">
        <v>0.9</v>
      </c>
      <c r="E34" s="53">
        <v>300519</v>
      </c>
      <c r="F34" s="254"/>
      <c r="G34" s="255"/>
      <c r="H34" s="263"/>
      <c r="I34" s="187"/>
      <c r="J34" s="190"/>
      <c r="K34" s="345"/>
      <c r="L34" s="346"/>
      <c r="M34" s="692"/>
      <c r="N34" s="813" t="s">
        <v>189</v>
      </c>
      <c r="O34" s="623" t="s">
        <v>113</v>
      </c>
      <c r="P34" s="331"/>
      <c r="Q34" s="332"/>
      <c r="R34" s="284"/>
      <c r="S34" s="301"/>
      <c r="T34" s="304"/>
      <c r="U34" s="305"/>
    </row>
    <row r="35" spans="1:21" ht="30" customHeight="1">
      <c r="A35" s="1070" t="s">
        <v>83</v>
      </c>
      <c r="B35" s="595">
        <v>40</v>
      </c>
      <c r="C35" s="587">
        <v>12.9</v>
      </c>
      <c r="D35" s="596">
        <v>0.6</v>
      </c>
      <c r="E35" s="143">
        <v>320389</v>
      </c>
      <c r="F35" s="244" t="s">
        <v>192</v>
      </c>
      <c r="G35" s="194" t="s">
        <v>160</v>
      </c>
      <c r="H35" s="245" t="s">
        <v>200</v>
      </c>
      <c r="I35" s="187"/>
      <c r="J35" s="75"/>
      <c r="K35" s="294"/>
      <c r="L35" s="341"/>
      <c r="M35" s="682"/>
      <c r="N35" s="613" t="s">
        <v>105</v>
      </c>
      <c r="O35" s="618">
        <v>17640000</v>
      </c>
      <c r="P35" s="331"/>
      <c r="Q35" s="332"/>
      <c r="R35" s="284"/>
      <c r="S35" s="325"/>
      <c r="T35" s="304"/>
      <c r="U35" s="305"/>
    </row>
    <row r="36" spans="1:21" ht="30" customHeight="1">
      <c r="A36" s="725" t="s">
        <v>114</v>
      </c>
      <c r="B36" s="578">
        <v>42.8</v>
      </c>
      <c r="C36" s="579">
        <v>15.2</v>
      </c>
      <c r="D36" s="594">
        <v>0.8</v>
      </c>
      <c r="E36" s="53">
        <v>313607</v>
      </c>
      <c r="F36" s="254"/>
      <c r="G36" s="255"/>
      <c r="H36" s="263"/>
      <c r="I36" s="187"/>
      <c r="J36" s="75"/>
      <c r="K36" s="256"/>
      <c r="L36" s="299"/>
      <c r="M36" s="761"/>
      <c r="N36" s="613" t="s">
        <v>174</v>
      </c>
      <c r="O36" s="612">
        <v>16014000</v>
      </c>
      <c r="P36" s="331"/>
      <c r="Q36" s="997"/>
      <c r="R36" s="998"/>
      <c r="S36" s="762"/>
      <c r="T36" s="291"/>
      <c r="U36" s="763"/>
    </row>
    <row r="37" spans="1:21" ht="30" customHeight="1" thickBot="1">
      <c r="A37" s="1072" t="s">
        <v>184</v>
      </c>
      <c r="B37" s="747">
        <v>46.9</v>
      </c>
      <c r="C37" s="748">
        <v>21.7</v>
      </c>
      <c r="D37" s="749">
        <v>0.9</v>
      </c>
      <c r="E37" s="750">
        <v>379777</v>
      </c>
      <c r="F37" s="1075" t="s">
        <v>198</v>
      </c>
      <c r="G37" s="1076"/>
      <c r="H37" s="1077"/>
      <c r="I37" s="751"/>
      <c r="J37" s="752"/>
      <c r="K37" s="753"/>
      <c r="L37" s="754"/>
      <c r="M37" s="755"/>
      <c r="N37" s="19" t="s">
        <v>174</v>
      </c>
      <c r="O37" s="756">
        <v>18560000</v>
      </c>
      <c r="P37" s="757"/>
      <c r="Q37" s="985"/>
      <c r="R37" s="986"/>
      <c r="S37" s="758"/>
      <c r="T37" s="759"/>
      <c r="U37" s="760"/>
    </row>
    <row r="38" spans="1:21" ht="12" customHeight="1">
      <c r="B38" s="534"/>
      <c r="C38" s="534"/>
      <c r="D38" s="534"/>
      <c r="E38" s="695"/>
      <c r="H38" s="347"/>
      <c r="I38" s="978"/>
      <c r="J38" s="978"/>
      <c r="K38" s="978"/>
      <c r="L38" s="978"/>
      <c r="M38" s="978"/>
      <c r="N38" s="978"/>
      <c r="O38" s="978"/>
      <c r="P38" s="978"/>
      <c r="Q38" s="978"/>
      <c r="R38" s="978"/>
      <c r="S38" s="348"/>
      <c r="T38" s="348"/>
      <c r="U38" s="348"/>
    </row>
    <row r="39" spans="1:21" ht="16.5" customHeight="1">
      <c r="A39" s="349" t="s">
        <v>115</v>
      </c>
      <c r="B39" s="542">
        <f>AVERAGE(B8:B11)</f>
        <v>40.225000000000001</v>
      </c>
      <c r="C39" s="543">
        <f>AVERAGE(C8:C11)</f>
        <v>16.55</v>
      </c>
      <c r="D39" s="544">
        <f>AVERAGE(D8:D11)</f>
        <v>0.64999999999999991</v>
      </c>
      <c r="E39" s="545">
        <f>AVERAGE(E8:E11)</f>
        <v>341347</v>
      </c>
      <c r="F39" s="350"/>
      <c r="G39" s="351"/>
      <c r="H39" s="352" t="e">
        <f>④一時金・前年度比較!D40</f>
        <v>#DIV/0!</v>
      </c>
      <c r="I39" s="353"/>
      <c r="J39" s="354"/>
      <c r="K39" s="355" t="e">
        <f>④一時金・前年度比較!F40</f>
        <v>#DIV/0!</v>
      </c>
      <c r="L39" s="355"/>
      <c r="M39" s="356" t="e">
        <f>④一時金・前年度比較!G40</f>
        <v>#DIV/0!</v>
      </c>
      <c r="N39" s="513" t="s">
        <v>105</v>
      </c>
      <c r="O39" s="357">
        <f>AVERAGE(O9,O11)</f>
        <v>18330000</v>
      </c>
      <c r="P39" s="357"/>
      <c r="Q39" s="358"/>
      <c r="R39" s="359"/>
      <c r="S39" s="357"/>
      <c r="T39" s="358"/>
      <c r="U39" s="359"/>
    </row>
    <row r="40" spans="1:21" ht="16.5" customHeight="1">
      <c r="A40" s="360" t="s">
        <v>116</v>
      </c>
      <c r="B40" s="546">
        <f>AVERAGE(B12:B23)</f>
        <v>41.616666666666667</v>
      </c>
      <c r="C40" s="547">
        <f>AVERAGE(C12:C23)</f>
        <v>15.166666666666664</v>
      </c>
      <c r="D40" s="548">
        <f>AVERAGE(D12:D23)</f>
        <v>0.74833333333333341</v>
      </c>
      <c r="E40" s="549">
        <f>AVERAGE(E12:E23)</f>
        <v>303418.08333333331</v>
      </c>
      <c r="F40" s="361"/>
      <c r="G40" s="362"/>
      <c r="H40" s="363" t="e">
        <f>④一時金・前年度比較!D41</f>
        <v>#DIV/0!</v>
      </c>
      <c r="I40" s="364"/>
      <c r="J40" s="365"/>
      <c r="K40" s="366" t="e">
        <f>④一時金・前年度比較!F41</f>
        <v>#DIV/0!</v>
      </c>
      <c r="L40" s="366"/>
      <c r="M40" s="367" t="e">
        <f>④一時金・前年度比較!G41</f>
        <v>#DIV/0!</v>
      </c>
      <c r="N40" s="514" t="s">
        <v>105</v>
      </c>
      <c r="O40" s="368">
        <f>AVERAGE(O13:O17,O19:O20,O22:O23)</f>
        <v>16649911.111111112</v>
      </c>
      <c r="P40" s="368"/>
      <c r="Q40" s="362"/>
      <c r="R40" s="369"/>
      <c r="S40" s="368"/>
      <c r="T40" s="362"/>
      <c r="U40" s="369"/>
    </row>
    <row r="41" spans="1:21" ht="16.5" customHeight="1">
      <c r="A41" s="360" t="s">
        <v>117</v>
      </c>
      <c r="B41" s="546">
        <f>AVERAGE(B24:B37)</f>
        <v>41.414285714285711</v>
      </c>
      <c r="C41" s="547">
        <f>AVERAGE(C24:C37)</f>
        <v>14.778571428571427</v>
      </c>
      <c r="D41" s="548">
        <f>AVERAGE(D24:D37)</f>
        <v>0.87000000000000022</v>
      </c>
      <c r="E41" s="549">
        <f>AVERAGE(E24:E37)</f>
        <v>314234.85714285716</v>
      </c>
      <c r="F41" s="361"/>
      <c r="G41" s="362"/>
      <c r="H41" s="363" t="e">
        <f>④一時金・前年度比較!D42</f>
        <v>#DIV/0!</v>
      </c>
      <c r="I41" s="364"/>
      <c r="J41" s="365"/>
      <c r="K41" s="366" t="e">
        <f>④一時金・前年度比較!F42</f>
        <v>#DIV/0!</v>
      </c>
      <c r="L41" s="366"/>
      <c r="M41" s="367" t="e">
        <f>④一時金・前年度比較!G42</f>
        <v>#DIV/0!</v>
      </c>
      <c r="N41" s="514" t="s">
        <v>105</v>
      </c>
      <c r="O41" s="368">
        <f>AVERAGE(O24:O33,O35:O37)</f>
        <v>17651255.153846152</v>
      </c>
      <c r="P41" s="368"/>
      <c r="Q41" s="362"/>
      <c r="R41" s="369"/>
      <c r="S41" s="368"/>
      <c r="T41" s="362"/>
      <c r="U41" s="369"/>
    </row>
    <row r="42" spans="1:21" ht="16.5" customHeight="1">
      <c r="A42" s="370" t="s">
        <v>90</v>
      </c>
      <c r="B42" s="550">
        <f>AVERAGE(B8:B37)</f>
        <v>41.336666666666673</v>
      </c>
      <c r="C42" s="551">
        <f>AVERAGE(C8:C37)</f>
        <v>15.169999999999996</v>
      </c>
      <c r="D42" s="552">
        <f>AVERAGE(D8:D37)</f>
        <v>0.79199999999999993</v>
      </c>
      <c r="E42" s="553">
        <f>AVERAGE(E8:E37)</f>
        <v>313523.09999999998</v>
      </c>
      <c r="F42" s="371"/>
      <c r="G42" s="372"/>
      <c r="H42" s="373" t="e">
        <f>④一時金・前年度比較!D43</f>
        <v>#DIV/0!</v>
      </c>
      <c r="I42" s="374"/>
      <c r="J42" s="375"/>
      <c r="K42" s="376" t="e">
        <f>④一時金・前年度比較!F43</f>
        <v>#DIV/0!</v>
      </c>
      <c r="L42" s="376"/>
      <c r="M42" s="377" t="e">
        <f>④一時金・前年度比較!G43</f>
        <v>#DIV/0!</v>
      </c>
      <c r="N42" s="515" t="s">
        <v>105</v>
      </c>
      <c r="O42" s="378">
        <f>AVERAGE(O9,O11,O13:O15,O17,O19:O23,O25:O29,O31,O33,O35:O37)</f>
        <v>17283490.476190478</v>
      </c>
      <c r="P42" s="378"/>
      <c r="Q42" s="372"/>
      <c r="R42" s="379"/>
      <c r="S42" s="378"/>
      <c r="T42" s="372"/>
      <c r="U42" s="379"/>
    </row>
    <row r="43" spans="1:21" ht="13.5" customHeight="1">
      <c r="E43" s="217"/>
      <c r="H43" s="1" t="s">
        <v>118</v>
      </c>
      <c r="K43" s="380"/>
      <c r="L43" s="380"/>
      <c r="N43" s="3" t="s">
        <v>119</v>
      </c>
    </row>
    <row r="44" spans="1:21" ht="13.5" customHeight="1">
      <c r="H44" s="1" t="s">
        <v>120</v>
      </c>
    </row>
    <row r="45" spans="1:21" ht="13.5" customHeight="1">
      <c r="H45" s="1" t="s">
        <v>121</v>
      </c>
    </row>
    <row r="46" spans="1:21" ht="13.5" customHeight="1"/>
    <row r="47" spans="1:21" ht="13.5" customHeight="1"/>
    <row r="48" spans="1: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sheetData>
  <mergeCells count="39">
    <mergeCell ref="I38:R38"/>
    <mergeCell ref="F28:H28"/>
    <mergeCell ref="K28:M28"/>
    <mergeCell ref="K15:M15"/>
    <mergeCell ref="K22:M22"/>
    <mergeCell ref="K25:M25"/>
    <mergeCell ref="Q37:R37"/>
    <mergeCell ref="Q17:R17"/>
    <mergeCell ref="F23:H23"/>
    <mergeCell ref="K17:M17"/>
    <mergeCell ref="K23:M23"/>
    <mergeCell ref="Q36:R36"/>
    <mergeCell ref="F37:H37"/>
    <mergeCell ref="P5:P7"/>
    <mergeCell ref="Q5:Q7"/>
    <mergeCell ref="R5:R7"/>
    <mergeCell ref="S5:S7"/>
    <mergeCell ref="T5:T7"/>
    <mergeCell ref="J5:J7"/>
    <mergeCell ref="K5:L7"/>
    <mergeCell ref="M5:M7"/>
    <mergeCell ref="N5:N7"/>
    <mergeCell ref="O5:O7"/>
    <mergeCell ref="H5:H7"/>
    <mergeCell ref="A3:A7"/>
    <mergeCell ref="B3:M3"/>
    <mergeCell ref="N3:U3"/>
    <mergeCell ref="B4:D4"/>
    <mergeCell ref="F4:H4"/>
    <mergeCell ref="I4:M4"/>
    <mergeCell ref="N4:O4"/>
    <mergeCell ref="P4:R4"/>
    <mergeCell ref="S4:U4"/>
    <mergeCell ref="B5:D5"/>
    <mergeCell ref="E5:E6"/>
    <mergeCell ref="F5:F7"/>
    <mergeCell ref="G5:G7"/>
    <mergeCell ref="U5:U7"/>
    <mergeCell ref="I5:I7"/>
  </mergeCells>
  <phoneticPr fontId="1"/>
  <pageMargins left="1.2204724409448819" right="0" top="0.47244094488188981" bottom="0.19685039370078741" header="0.19685039370078741" footer="0.19685039370078741"/>
  <pageSetup paperSize="8"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EA653-FB95-4BEA-9488-D1C69C8DEA20}">
  <sheetPr>
    <pageSetUpPr fitToPage="1"/>
  </sheetPr>
  <dimension ref="A1:C37"/>
  <sheetViews>
    <sheetView topLeftCell="A26" zoomScaleNormal="100" workbookViewId="0">
      <selection activeCell="B39" sqref="B39"/>
    </sheetView>
  </sheetViews>
  <sheetFormatPr defaultRowHeight="13"/>
  <cols>
    <col min="1" max="1" width="15.08203125" style="383" customWidth="1"/>
    <col min="2" max="2" width="96.58203125" style="383" customWidth="1"/>
    <col min="3" max="3" width="100" style="383" customWidth="1"/>
    <col min="4" max="256" width="9" style="383"/>
    <col min="257" max="257" width="15.08203125" style="383" customWidth="1"/>
    <col min="258" max="258" width="96.58203125" style="383" customWidth="1"/>
    <col min="259" max="259" width="100" style="383" customWidth="1"/>
    <col min="260" max="512" width="9" style="383"/>
    <col min="513" max="513" width="15.08203125" style="383" customWidth="1"/>
    <col min="514" max="514" width="96.58203125" style="383" customWidth="1"/>
    <col min="515" max="515" width="100" style="383" customWidth="1"/>
    <col min="516" max="768" width="9" style="383"/>
    <col min="769" max="769" width="15.08203125" style="383" customWidth="1"/>
    <col min="770" max="770" width="96.58203125" style="383" customWidth="1"/>
    <col min="771" max="771" width="100" style="383" customWidth="1"/>
    <col min="772" max="1024" width="9" style="383"/>
    <col min="1025" max="1025" width="15.08203125" style="383" customWidth="1"/>
    <col min="1026" max="1026" width="96.58203125" style="383" customWidth="1"/>
    <col min="1027" max="1027" width="100" style="383" customWidth="1"/>
    <col min="1028" max="1280" width="9" style="383"/>
    <col min="1281" max="1281" width="15.08203125" style="383" customWidth="1"/>
    <col min="1282" max="1282" width="96.58203125" style="383" customWidth="1"/>
    <col min="1283" max="1283" width="100" style="383" customWidth="1"/>
    <col min="1284" max="1536" width="9" style="383"/>
    <col min="1537" max="1537" width="15.08203125" style="383" customWidth="1"/>
    <col min="1538" max="1538" width="96.58203125" style="383" customWidth="1"/>
    <col min="1539" max="1539" width="100" style="383" customWidth="1"/>
    <col min="1540" max="1792" width="9" style="383"/>
    <col min="1793" max="1793" width="15.08203125" style="383" customWidth="1"/>
    <col min="1794" max="1794" width="96.58203125" style="383" customWidth="1"/>
    <col min="1795" max="1795" width="100" style="383" customWidth="1"/>
    <col min="1796" max="2048" width="9" style="383"/>
    <col min="2049" max="2049" width="15.08203125" style="383" customWidth="1"/>
    <col min="2050" max="2050" width="96.58203125" style="383" customWidth="1"/>
    <col min="2051" max="2051" width="100" style="383" customWidth="1"/>
    <col min="2052" max="2304" width="9" style="383"/>
    <col min="2305" max="2305" width="15.08203125" style="383" customWidth="1"/>
    <col min="2306" max="2306" width="96.58203125" style="383" customWidth="1"/>
    <col min="2307" max="2307" width="100" style="383" customWidth="1"/>
    <col min="2308" max="2560" width="9" style="383"/>
    <col min="2561" max="2561" width="15.08203125" style="383" customWidth="1"/>
    <col min="2562" max="2562" width="96.58203125" style="383" customWidth="1"/>
    <col min="2563" max="2563" width="100" style="383" customWidth="1"/>
    <col min="2564" max="2816" width="9" style="383"/>
    <col min="2817" max="2817" width="15.08203125" style="383" customWidth="1"/>
    <col min="2818" max="2818" width="96.58203125" style="383" customWidth="1"/>
    <col min="2819" max="2819" width="100" style="383" customWidth="1"/>
    <col min="2820" max="3072" width="9" style="383"/>
    <col min="3073" max="3073" width="15.08203125" style="383" customWidth="1"/>
    <col min="3074" max="3074" width="96.58203125" style="383" customWidth="1"/>
    <col min="3075" max="3075" width="100" style="383" customWidth="1"/>
    <col min="3076" max="3328" width="9" style="383"/>
    <col min="3329" max="3329" width="15.08203125" style="383" customWidth="1"/>
    <col min="3330" max="3330" width="96.58203125" style="383" customWidth="1"/>
    <col min="3331" max="3331" width="100" style="383" customWidth="1"/>
    <col min="3332" max="3584" width="9" style="383"/>
    <col min="3585" max="3585" width="15.08203125" style="383" customWidth="1"/>
    <col min="3586" max="3586" width="96.58203125" style="383" customWidth="1"/>
    <col min="3587" max="3587" width="100" style="383" customWidth="1"/>
    <col min="3588" max="3840" width="9" style="383"/>
    <col min="3841" max="3841" width="15.08203125" style="383" customWidth="1"/>
    <col min="3842" max="3842" width="96.58203125" style="383" customWidth="1"/>
    <col min="3843" max="3843" width="100" style="383" customWidth="1"/>
    <col min="3844" max="4096" width="9" style="383"/>
    <col min="4097" max="4097" width="15.08203125" style="383" customWidth="1"/>
    <col min="4098" max="4098" width="96.58203125" style="383" customWidth="1"/>
    <col min="4099" max="4099" width="100" style="383" customWidth="1"/>
    <col min="4100" max="4352" width="9" style="383"/>
    <col min="4353" max="4353" width="15.08203125" style="383" customWidth="1"/>
    <col min="4354" max="4354" width="96.58203125" style="383" customWidth="1"/>
    <col min="4355" max="4355" width="100" style="383" customWidth="1"/>
    <col min="4356" max="4608" width="9" style="383"/>
    <col min="4609" max="4609" width="15.08203125" style="383" customWidth="1"/>
    <col min="4610" max="4610" width="96.58203125" style="383" customWidth="1"/>
    <col min="4611" max="4611" width="100" style="383" customWidth="1"/>
    <col min="4612" max="4864" width="9" style="383"/>
    <col min="4865" max="4865" width="15.08203125" style="383" customWidth="1"/>
    <col min="4866" max="4866" width="96.58203125" style="383" customWidth="1"/>
    <col min="4867" max="4867" width="100" style="383" customWidth="1"/>
    <col min="4868" max="5120" width="9" style="383"/>
    <col min="5121" max="5121" width="15.08203125" style="383" customWidth="1"/>
    <col min="5122" max="5122" width="96.58203125" style="383" customWidth="1"/>
    <col min="5123" max="5123" width="100" style="383" customWidth="1"/>
    <col min="5124" max="5376" width="9" style="383"/>
    <col min="5377" max="5377" width="15.08203125" style="383" customWidth="1"/>
    <col min="5378" max="5378" width="96.58203125" style="383" customWidth="1"/>
    <col min="5379" max="5379" width="100" style="383" customWidth="1"/>
    <col min="5380" max="5632" width="9" style="383"/>
    <col min="5633" max="5633" width="15.08203125" style="383" customWidth="1"/>
    <col min="5634" max="5634" width="96.58203125" style="383" customWidth="1"/>
    <col min="5635" max="5635" width="100" style="383" customWidth="1"/>
    <col min="5636" max="5888" width="9" style="383"/>
    <col min="5889" max="5889" width="15.08203125" style="383" customWidth="1"/>
    <col min="5890" max="5890" width="96.58203125" style="383" customWidth="1"/>
    <col min="5891" max="5891" width="100" style="383" customWidth="1"/>
    <col min="5892" max="6144" width="9" style="383"/>
    <col min="6145" max="6145" width="15.08203125" style="383" customWidth="1"/>
    <col min="6146" max="6146" width="96.58203125" style="383" customWidth="1"/>
    <col min="6147" max="6147" width="100" style="383" customWidth="1"/>
    <col min="6148" max="6400" width="9" style="383"/>
    <col min="6401" max="6401" width="15.08203125" style="383" customWidth="1"/>
    <col min="6402" max="6402" width="96.58203125" style="383" customWidth="1"/>
    <col min="6403" max="6403" width="100" style="383" customWidth="1"/>
    <col min="6404" max="6656" width="9" style="383"/>
    <col min="6657" max="6657" width="15.08203125" style="383" customWidth="1"/>
    <col min="6658" max="6658" width="96.58203125" style="383" customWidth="1"/>
    <col min="6659" max="6659" width="100" style="383" customWidth="1"/>
    <col min="6660" max="6912" width="9" style="383"/>
    <col min="6913" max="6913" width="15.08203125" style="383" customWidth="1"/>
    <col min="6914" max="6914" width="96.58203125" style="383" customWidth="1"/>
    <col min="6915" max="6915" width="100" style="383" customWidth="1"/>
    <col min="6916" max="7168" width="9" style="383"/>
    <col min="7169" max="7169" width="15.08203125" style="383" customWidth="1"/>
    <col min="7170" max="7170" width="96.58203125" style="383" customWidth="1"/>
    <col min="7171" max="7171" width="100" style="383" customWidth="1"/>
    <col min="7172" max="7424" width="9" style="383"/>
    <col min="7425" max="7425" width="15.08203125" style="383" customWidth="1"/>
    <col min="7426" max="7426" width="96.58203125" style="383" customWidth="1"/>
    <col min="7427" max="7427" width="100" style="383" customWidth="1"/>
    <col min="7428" max="7680" width="9" style="383"/>
    <col min="7681" max="7681" width="15.08203125" style="383" customWidth="1"/>
    <col min="7682" max="7682" width="96.58203125" style="383" customWidth="1"/>
    <col min="7683" max="7683" width="100" style="383" customWidth="1"/>
    <col min="7684" max="7936" width="9" style="383"/>
    <col min="7937" max="7937" width="15.08203125" style="383" customWidth="1"/>
    <col min="7938" max="7938" width="96.58203125" style="383" customWidth="1"/>
    <col min="7939" max="7939" width="100" style="383" customWidth="1"/>
    <col min="7940" max="8192" width="9" style="383"/>
    <col min="8193" max="8193" width="15.08203125" style="383" customWidth="1"/>
    <col min="8194" max="8194" width="96.58203125" style="383" customWidth="1"/>
    <col min="8195" max="8195" width="100" style="383" customWidth="1"/>
    <col min="8196" max="8448" width="9" style="383"/>
    <col min="8449" max="8449" width="15.08203125" style="383" customWidth="1"/>
    <col min="8450" max="8450" width="96.58203125" style="383" customWidth="1"/>
    <col min="8451" max="8451" width="100" style="383" customWidth="1"/>
    <col min="8452" max="8704" width="9" style="383"/>
    <col min="8705" max="8705" width="15.08203125" style="383" customWidth="1"/>
    <col min="8706" max="8706" width="96.58203125" style="383" customWidth="1"/>
    <col min="8707" max="8707" width="100" style="383" customWidth="1"/>
    <col min="8708" max="8960" width="9" style="383"/>
    <col min="8961" max="8961" width="15.08203125" style="383" customWidth="1"/>
    <col min="8962" max="8962" width="96.58203125" style="383" customWidth="1"/>
    <col min="8963" max="8963" width="100" style="383" customWidth="1"/>
    <col min="8964" max="9216" width="9" style="383"/>
    <col min="9217" max="9217" width="15.08203125" style="383" customWidth="1"/>
    <col min="9218" max="9218" width="96.58203125" style="383" customWidth="1"/>
    <col min="9219" max="9219" width="100" style="383" customWidth="1"/>
    <col min="9220" max="9472" width="9" style="383"/>
    <col min="9473" max="9473" width="15.08203125" style="383" customWidth="1"/>
    <col min="9474" max="9474" width="96.58203125" style="383" customWidth="1"/>
    <col min="9475" max="9475" width="100" style="383" customWidth="1"/>
    <col min="9476" max="9728" width="9" style="383"/>
    <col min="9729" max="9729" width="15.08203125" style="383" customWidth="1"/>
    <col min="9730" max="9730" width="96.58203125" style="383" customWidth="1"/>
    <col min="9731" max="9731" width="100" style="383" customWidth="1"/>
    <col min="9732" max="9984" width="9" style="383"/>
    <col min="9985" max="9985" width="15.08203125" style="383" customWidth="1"/>
    <col min="9986" max="9986" width="96.58203125" style="383" customWidth="1"/>
    <col min="9987" max="9987" width="100" style="383" customWidth="1"/>
    <col min="9988" max="10240" width="9" style="383"/>
    <col min="10241" max="10241" width="15.08203125" style="383" customWidth="1"/>
    <col min="10242" max="10242" width="96.58203125" style="383" customWidth="1"/>
    <col min="10243" max="10243" width="100" style="383" customWidth="1"/>
    <col min="10244" max="10496" width="9" style="383"/>
    <col min="10497" max="10497" width="15.08203125" style="383" customWidth="1"/>
    <col min="10498" max="10498" width="96.58203125" style="383" customWidth="1"/>
    <col min="10499" max="10499" width="100" style="383" customWidth="1"/>
    <col min="10500" max="10752" width="9" style="383"/>
    <col min="10753" max="10753" width="15.08203125" style="383" customWidth="1"/>
    <col min="10754" max="10754" width="96.58203125" style="383" customWidth="1"/>
    <col min="10755" max="10755" width="100" style="383" customWidth="1"/>
    <col min="10756" max="11008" width="9" style="383"/>
    <col min="11009" max="11009" width="15.08203125" style="383" customWidth="1"/>
    <col min="11010" max="11010" width="96.58203125" style="383" customWidth="1"/>
    <col min="11011" max="11011" width="100" style="383" customWidth="1"/>
    <col min="11012" max="11264" width="9" style="383"/>
    <col min="11265" max="11265" width="15.08203125" style="383" customWidth="1"/>
    <col min="11266" max="11266" width="96.58203125" style="383" customWidth="1"/>
    <col min="11267" max="11267" width="100" style="383" customWidth="1"/>
    <col min="11268" max="11520" width="9" style="383"/>
    <col min="11521" max="11521" width="15.08203125" style="383" customWidth="1"/>
    <col min="11522" max="11522" width="96.58203125" style="383" customWidth="1"/>
    <col min="11523" max="11523" width="100" style="383" customWidth="1"/>
    <col min="11524" max="11776" width="9" style="383"/>
    <col min="11777" max="11777" width="15.08203125" style="383" customWidth="1"/>
    <col min="11778" max="11778" width="96.58203125" style="383" customWidth="1"/>
    <col min="11779" max="11779" width="100" style="383" customWidth="1"/>
    <col min="11780" max="12032" width="9" style="383"/>
    <col min="12033" max="12033" width="15.08203125" style="383" customWidth="1"/>
    <col min="12034" max="12034" width="96.58203125" style="383" customWidth="1"/>
    <col min="12035" max="12035" width="100" style="383" customWidth="1"/>
    <col min="12036" max="12288" width="9" style="383"/>
    <col min="12289" max="12289" width="15.08203125" style="383" customWidth="1"/>
    <col min="12290" max="12290" width="96.58203125" style="383" customWidth="1"/>
    <col min="12291" max="12291" width="100" style="383" customWidth="1"/>
    <col min="12292" max="12544" width="9" style="383"/>
    <col min="12545" max="12545" width="15.08203125" style="383" customWidth="1"/>
    <col min="12546" max="12546" width="96.58203125" style="383" customWidth="1"/>
    <col min="12547" max="12547" width="100" style="383" customWidth="1"/>
    <col min="12548" max="12800" width="9" style="383"/>
    <col min="12801" max="12801" width="15.08203125" style="383" customWidth="1"/>
    <col min="12802" max="12802" width="96.58203125" style="383" customWidth="1"/>
    <col min="12803" max="12803" width="100" style="383" customWidth="1"/>
    <col min="12804" max="13056" width="9" style="383"/>
    <col min="13057" max="13057" width="15.08203125" style="383" customWidth="1"/>
    <col min="13058" max="13058" width="96.58203125" style="383" customWidth="1"/>
    <col min="13059" max="13059" width="100" style="383" customWidth="1"/>
    <col min="13060" max="13312" width="9" style="383"/>
    <col min="13313" max="13313" width="15.08203125" style="383" customWidth="1"/>
    <col min="13314" max="13314" width="96.58203125" style="383" customWidth="1"/>
    <col min="13315" max="13315" width="100" style="383" customWidth="1"/>
    <col min="13316" max="13568" width="9" style="383"/>
    <col min="13569" max="13569" width="15.08203125" style="383" customWidth="1"/>
    <col min="13570" max="13570" width="96.58203125" style="383" customWidth="1"/>
    <col min="13571" max="13571" width="100" style="383" customWidth="1"/>
    <col min="13572" max="13824" width="9" style="383"/>
    <col min="13825" max="13825" width="15.08203125" style="383" customWidth="1"/>
    <col min="13826" max="13826" width="96.58203125" style="383" customWidth="1"/>
    <col min="13827" max="13827" width="100" style="383" customWidth="1"/>
    <col min="13828" max="14080" width="9" style="383"/>
    <col min="14081" max="14081" width="15.08203125" style="383" customWidth="1"/>
    <col min="14082" max="14082" width="96.58203125" style="383" customWidth="1"/>
    <col min="14083" max="14083" width="100" style="383" customWidth="1"/>
    <col min="14084" max="14336" width="9" style="383"/>
    <col min="14337" max="14337" width="15.08203125" style="383" customWidth="1"/>
    <col min="14338" max="14338" width="96.58203125" style="383" customWidth="1"/>
    <col min="14339" max="14339" width="100" style="383" customWidth="1"/>
    <col min="14340" max="14592" width="9" style="383"/>
    <col min="14593" max="14593" width="15.08203125" style="383" customWidth="1"/>
    <col min="14594" max="14594" width="96.58203125" style="383" customWidth="1"/>
    <col min="14595" max="14595" width="100" style="383" customWidth="1"/>
    <col min="14596" max="14848" width="9" style="383"/>
    <col min="14849" max="14849" width="15.08203125" style="383" customWidth="1"/>
    <col min="14850" max="14850" width="96.58203125" style="383" customWidth="1"/>
    <col min="14851" max="14851" width="100" style="383" customWidth="1"/>
    <col min="14852" max="15104" width="9" style="383"/>
    <col min="15105" max="15105" width="15.08203125" style="383" customWidth="1"/>
    <col min="15106" max="15106" width="96.58203125" style="383" customWidth="1"/>
    <col min="15107" max="15107" width="100" style="383" customWidth="1"/>
    <col min="15108" max="15360" width="9" style="383"/>
    <col min="15361" max="15361" width="15.08203125" style="383" customWidth="1"/>
    <col min="15362" max="15362" width="96.58203125" style="383" customWidth="1"/>
    <col min="15363" max="15363" width="100" style="383" customWidth="1"/>
    <col min="15364" max="15616" width="9" style="383"/>
    <col min="15617" max="15617" width="15.08203125" style="383" customWidth="1"/>
    <col min="15618" max="15618" width="96.58203125" style="383" customWidth="1"/>
    <col min="15619" max="15619" width="100" style="383" customWidth="1"/>
    <col min="15620" max="15872" width="9" style="383"/>
    <col min="15873" max="15873" width="15.08203125" style="383" customWidth="1"/>
    <col min="15874" max="15874" width="96.58203125" style="383" customWidth="1"/>
    <col min="15875" max="15875" width="100" style="383" customWidth="1"/>
    <col min="15876" max="16128" width="9" style="383"/>
    <col min="16129" max="16129" width="15.08203125" style="383" customWidth="1"/>
    <col min="16130" max="16130" width="96.58203125" style="383" customWidth="1"/>
    <col min="16131" max="16131" width="100" style="383" customWidth="1"/>
    <col min="16132" max="16384" width="9" style="383"/>
  </cols>
  <sheetData>
    <row r="1" spans="1:3">
      <c r="A1" s="382" t="s">
        <v>122</v>
      </c>
      <c r="B1" s="236"/>
      <c r="C1" s="236"/>
    </row>
    <row r="2" spans="1:3" ht="14.5" thickBot="1">
      <c r="A2" s="4" t="s">
        <v>123</v>
      </c>
      <c r="B2" s="236"/>
      <c r="C2" s="236"/>
    </row>
    <row r="3" spans="1:3" ht="15.75" customHeight="1">
      <c r="A3" s="912" t="s">
        <v>3</v>
      </c>
      <c r="B3" s="999" t="s">
        <v>124</v>
      </c>
      <c r="C3" s="1002" t="s">
        <v>125</v>
      </c>
    </row>
    <row r="4" spans="1:3" ht="8.25" customHeight="1">
      <c r="A4" s="913"/>
      <c r="B4" s="1000"/>
      <c r="C4" s="1003"/>
    </row>
    <row r="5" spans="1:3" ht="8.25" customHeight="1" thickBot="1">
      <c r="A5" s="914"/>
      <c r="B5" s="1001"/>
      <c r="C5" s="1004"/>
    </row>
    <row r="6" spans="1:3" ht="24" customHeight="1">
      <c r="A6" s="721" t="s">
        <v>175</v>
      </c>
      <c r="B6" s="384"/>
      <c r="C6" s="385"/>
    </row>
    <row r="7" spans="1:3" ht="24" customHeight="1">
      <c r="A7" s="721" t="s">
        <v>34</v>
      </c>
      <c r="B7" s="384"/>
      <c r="C7" s="385"/>
    </row>
    <row r="8" spans="1:3" ht="24" customHeight="1">
      <c r="A8" s="721" t="s">
        <v>36</v>
      </c>
      <c r="B8" s="384"/>
      <c r="C8" s="385"/>
    </row>
    <row r="9" spans="1:3" ht="24" customHeight="1">
      <c r="A9" s="716" t="s">
        <v>38</v>
      </c>
      <c r="B9" s="386"/>
      <c r="C9" s="387"/>
    </row>
    <row r="10" spans="1:3" ht="24" customHeight="1">
      <c r="A10" s="717" t="s">
        <v>40</v>
      </c>
      <c r="B10" s="384"/>
      <c r="C10" s="388"/>
    </row>
    <row r="11" spans="1:3" ht="24" customHeight="1">
      <c r="A11" s="714" t="s">
        <v>106</v>
      </c>
      <c r="B11" s="389"/>
      <c r="C11" s="390"/>
    </row>
    <row r="12" spans="1:3" ht="24" customHeight="1">
      <c r="A12" s="714" t="s">
        <v>44</v>
      </c>
      <c r="B12" s="389"/>
      <c r="C12" s="391"/>
    </row>
    <row r="13" spans="1:3" ht="24" customHeight="1">
      <c r="A13" s="714" t="s">
        <v>46</v>
      </c>
      <c r="B13" s="389"/>
      <c r="C13" s="391"/>
    </row>
    <row r="14" spans="1:3" ht="24" customHeight="1">
      <c r="A14" s="714" t="s">
        <v>48</v>
      </c>
      <c r="B14" s="389"/>
      <c r="C14" s="390"/>
    </row>
    <row r="15" spans="1:3" ht="24" customHeight="1">
      <c r="A15" s="714" t="s">
        <v>170</v>
      </c>
      <c r="B15" s="389"/>
      <c r="C15" s="391"/>
    </row>
    <row r="16" spans="1:3" ht="24" customHeight="1">
      <c r="A16" s="714" t="s">
        <v>51</v>
      </c>
      <c r="B16" s="389"/>
      <c r="C16" s="391"/>
    </row>
    <row r="17" spans="1:3" ht="24" customHeight="1">
      <c r="A17" s="714" t="s">
        <v>53</v>
      </c>
      <c r="B17" s="384"/>
      <c r="C17" s="391"/>
    </row>
    <row r="18" spans="1:3" ht="24" customHeight="1">
      <c r="A18" s="714" t="s">
        <v>181</v>
      </c>
      <c r="B18" s="389"/>
      <c r="C18" s="390"/>
    </row>
    <row r="19" spans="1:3" ht="24" customHeight="1">
      <c r="A19" s="742" t="s">
        <v>56</v>
      </c>
      <c r="B19" s="384"/>
      <c r="C19" s="390"/>
    </row>
    <row r="20" spans="1:3" ht="24" customHeight="1">
      <c r="A20" s="721" t="s">
        <v>126</v>
      </c>
      <c r="B20" s="384"/>
      <c r="C20" s="385"/>
    </row>
    <row r="21" spans="1:3" ht="24" customHeight="1">
      <c r="A21" s="722" t="s">
        <v>147</v>
      </c>
      <c r="B21" s="386"/>
      <c r="C21" s="385"/>
    </row>
    <row r="22" spans="1:3" ht="24" customHeight="1">
      <c r="A22" s="726" t="s">
        <v>112</v>
      </c>
      <c r="B22" s="516"/>
      <c r="C22" s="668"/>
    </row>
    <row r="23" spans="1:3" ht="24" customHeight="1">
      <c r="A23" s="724" t="s">
        <v>64</v>
      </c>
      <c r="B23" s="392"/>
      <c r="C23" s="390"/>
    </row>
    <row r="24" spans="1:3" ht="24" customHeight="1">
      <c r="A24" s="724" t="s">
        <v>66</v>
      </c>
      <c r="B24" s="384"/>
      <c r="C24" s="390"/>
    </row>
    <row r="25" spans="1:3" ht="24" customHeight="1">
      <c r="A25" s="724" t="s">
        <v>68</v>
      </c>
      <c r="B25" s="392"/>
      <c r="C25" s="390"/>
    </row>
    <row r="26" spans="1:3" ht="24" customHeight="1">
      <c r="A26" s="721" t="s">
        <v>70</v>
      </c>
      <c r="B26" s="384"/>
      <c r="C26" s="390"/>
    </row>
    <row r="27" spans="1:3" ht="24" customHeight="1">
      <c r="A27" s="721" t="s">
        <v>72</v>
      </c>
      <c r="B27" s="384"/>
      <c r="C27" s="390"/>
    </row>
    <row r="28" spans="1:3" ht="24" customHeight="1">
      <c r="A28" s="743" t="s">
        <v>74</v>
      </c>
      <c r="B28" s="389"/>
      <c r="C28" s="390"/>
    </row>
    <row r="29" spans="1:3" ht="24" customHeight="1">
      <c r="A29" s="1073" t="s">
        <v>167</v>
      </c>
      <c r="B29" s="392" t="s">
        <v>196</v>
      </c>
      <c r="C29" s="390"/>
    </row>
    <row r="30" spans="1:3" ht="24" customHeight="1">
      <c r="A30" s="714" t="s">
        <v>77</v>
      </c>
      <c r="B30" s="389"/>
      <c r="C30" s="390"/>
    </row>
    <row r="31" spans="1:3" ht="24" customHeight="1">
      <c r="A31" s="714" t="s">
        <v>79</v>
      </c>
      <c r="B31" s="389"/>
      <c r="C31" s="390"/>
    </row>
    <row r="32" spans="1:3" ht="24" customHeight="1">
      <c r="A32" s="719" t="s">
        <v>81</v>
      </c>
      <c r="B32" s="384"/>
      <c r="C32" s="390"/>
    </row>
    <row r="33" spans="1:3" ht="24" customHeight="1">
      <c r="A33" s="1079" t="s">
        <v>83</v>
      </c>
      <c r="B33" s="392" t="s">
        <v>201</v>
      </c>
      <c r="C33" s="393"/>
    </row>
    <row r="34" spans="1:3" ht="24" customHeight="1">
      <c r="A34" s="799" t="s">
        <v>85</v>
      </c>
      <c r="B34" s="392"/>
      <c r="C34" s="393"/>
    </row>
    <row r="35" spans="1:3" ht="24" customHeight="1" thickBot="1">
      <c r="A35" s="1074" t="s">
        <v>185</v>
      </c>
      <c r="B35" s="639" t="s">
        <v>197</v>
      </c>
      <c r="C35" s="394"/>
    </row>
    <row r="36" spans="1:3">
      <c r="A36" s="483"/>
    </row>
    <row r="37" spans="1:3">
      <c r="A37" s="483"/>
    </row>
  </sheetData>
  <mergeCells count="3">
    <mergeCell ref="A3:A5"/>
    <mergeCell ref="B3:B5"/>
    <mergeCell ref="C3:C5"/>
  </mergeCells>
  <phoneticPr fontId="1"/>
  <pageMargins left="1.1023622047244095" right="0.51181102362204722" top="0.55118110236220474" bottom="0.35433070866141736" header="0.31496062992125984" footer="0.31496062992125984"/>
  <pageSetup paperSize="8" scale="8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F3DD-F525-42AA-AE7A-91EEE80DD2E8}">
  <sheetPr>
    <tabColor rgb="FFFF0000"/>
  </sheetPr>
  <dimension ref="A1:Q46"/>
  <sheetViews>
    <sheetView topLeftCell="A30" zoomScaleNormal="100" workbookViewId="0">
      <selection activeCell="E34" sqref="E34"/>
    </sheetView>
  </sheetViews>
  <sheetFormatPr defaultRowHeight="12"/>
  <cols>
    <col min="1" max="1" width="11.33203125" style="1" customWidth="1"/>
    <col min="2" max="2" width="3.75" style="1" customWidth="1"/>
    <col min="3" max="3" width="6.08203125" style="1" customWidth="1"/>
    <col min="4" max="4" width="6.6640625" style="1" bestFit="1" customWidth="1"/>
    <col min="5" max="5" width="7.25" style="1" customWidth="1"/>
    <col min="6" max="6" width="7.33203125" style="449" customWidth="1"/>
    <col min="7" max="7" width="12.25" style="449" customWidth="1"/>
    <col min="8" max="8" width="8" style="1" hidden="1" customWidth="1"/>
    <col min="9" max="9" width="6.08203125" style="1" customWidth="1"/>
    <col min="10" max="10" width="6" style="1" customWidth="1"/>
    <col min="11" max="11" width="7.58203125" style="6" customWidth="1"/>
    <col min="12" max="12" width="7.33203125" style="6" customWidth="1"/>
    <col min="13" max="13" width="9.75" style="1" bestFit="1" customWidth="1"/>
    <col min="14" max="14" width="9.33203125" style="1" customWidth="1"/>
    <col min="15" max="15" width="11" style="1" bestFit="1" customWidth="1"/>
    <col min="16" max="16" width="9" style="1"/>
    <col min="17" max="17" width="0" style="1" hidden="1" customWidth="1"/>
    <col min="18" max="256" width="9" style="1"/>
    <col min="257" max="257" width="11.33203125" style="1" customWidth="1"/>
    <col min="258" max="258" width="3.75" style="1" customWidth="1"/>
    <col min="259" max="259" width="6.08203125" style="1" customWidth="1"/>
    <col min="260" max="260" width="6" style="1" customWidth="1"/>
    <col min="261" max="261" width="7.25" style="1" customWidth="1"/>
    <col min="262" max="262" width="7.08203125" style="1" customWidth="1"/>
    <col min="263" max="263" width="12.25" style="1" customWidth="1"/>
    <col min="264" max="264" width="0" style="1" hidden="1" customWidth="1"/>
    <col min="265" max="265" width="6.08203125" style="1" customWidth="1"/>
    <col min="266" max="266" width="6" style="1" customWidth="1"/>
    <col min="267" max="267" width="7.58203125" style="1" customWidth="1"/>
    <col min="268" max="268" width="7.33203125" style="1" customWidth="1"/>
    <col min="269" max="269" width="9.75" style="1" bestFit="1" customWidth="1"/>
    <col min="270" max="270" width="9.33203125" style="1" customWidth="1"/>
    <col min="271" max="271" width="11" style="1" bestFit="1" customWidth="1"/>
    <col min="272" max="272" width="9" style="1"/>
    <col min="273" max="273" width="0" style="1" hidden="1" customWidth="1"/>
    <col min="274" max="512" width="9" style="1"/>
    <col min="513" max="513" width="11.33203125" style="1" customWidth="1"/>
    <col min="514" max="514" width="3.75" style="1" customWidth="1"/>
    <col min="515" max="515" width="6.08203125" style="1" customWidth="1"/>
    <col min="516" max="516" width="6" style="1" customWidth="1"/>
    <col min="517" max="517" width="7.25" style="1" customWidth="1"/>
    <col min="518" max="518" width="7.08203125" style="1" customWidth="1"/>
    <col min="519" max="519" width="12.25" style="1" customWidth="1"/>
    <col min="520" max="520" width="0" style="1" hidden="1" customWidth="1"/>
    <col min="521" max="521" width="6.08203125" style="1" customWidth="1"/>
    <col min="522" max="522" width="6" style="1" customWidth="1"/>
    <col min="523" max="523" width="7.58203125" style="1" customWidth="1"/>
    <col min="524" max="524" width="7.33203125" style="1" customWidth="1"/>
    <col min="525" max="525" width="9.75" style="1" bestFit="1" customWidth="1"/>
    <col min="526" max="526" width="9.33203125" style="1" customWidth="1"/>
    <col min="527" max="527" width="11" style="1" bestFit="1" customWidth="1"/>
    <col min="528" max="528" width="9" style="1"/>
    <col min="529" max="529" width="0" style="1" hidden="1" customWidth="1"/>
    <col min="530" max="768" width="9" style="1"/>
    <col min="769" max="769" width="11.33203125" style="1" customWidth="1"/>
    <col min="770" max="770" width="3.75" style="1" customWidth="1"/>
    <col min="771" max="771" width="6.08203125" style="1" customWidth="1"/>
    <col min="772" max="772" width="6" style="1" customWidth="1"/>
    <col min="773" max="773" width="7.25" style="1" customWidth="1"/>
    <col min="774" max="774" width="7.08203125" style="1" customWidth="1"/>
    <col min="775" max="775" width="12.25" style="1" customWidth="1"/>
    <col min="776" max="776" width="0" style="1" hidden="1" customWidth="1"/>
    <col min="777" max="777" width="6.08203125" style="1" customWidth="1"/>
    <col min="778" max="778" width="6" style="1" customWidth="1"/>
    <col min="779" max="779" width="7.58203125" style="1" customWidth="1"/>
    <col min="780" max="780" width="7.33203125" style="1" customWidth="1"/>
    <col min="781" max="781" width="9.75" style="1" bestFit="1" customWidth="1"/>
    <col min="782" max="782" width="9.33203125" style="1" customWidth="1"/>
    <col min="783" max="783" width="11" style="1" bestFit="1" customWidth="1"/>
    <col min="784" max="784" width="9" style="1"/>
    <col min="785" max="785" width="0" style="1" hidden="1" customWidth="1"/>
    <col min="786" max="1024" width="9" style="1"/>
    <col min="1025" max="1025" width="11.33203125" style="1" customWidth="1"/>
    <col min="1026" max="1026" width="3.75" style="1" customWidth="1"/>
    <col min="1027" max="1027" width="6.08203125" style="1" customWidth="1"/>
    <col min="1028" max="1028" width="6" style="1" customWidth="1"/>
    <col min="1029" max="1029" width="7.25" style="1" customWidth="1"/>
    <col min="1030" max="1030" width="7.08203125" style="1" customWidth="1"/>
    <col min="1031" max="1031" width="12.25" style="1" customWidth="1"/>
    <col min="1032" max="1032" width="0" style="1" hidden="1" customWidth="1"/>
    <col min="1033" max="1033" width="6.08203125" style="1" customWidth="1"/>
    <col min="1034" max="1034" width="6" style="1" customWidth="1"/>
    <col min="1035" max="1035" width="7.58203125" style="1" customWidth="1"/>
    <col min="1036" max="1036" width="7.33203125" style="1" customWidth="1"/>
    <col min="1037" max="1037" width="9.75" style="1" bestFit="1" customWidth="1"/>
    <col min="1038" max="1038" width="9.33203125" style="1" customWidth="1"/>
    <col min="1039" max="1039" width="11" style="1" bestFit="1" customWidth="1"/>
    <col min="1040" max="1040" width="9" style="1"/>
    <col min="1041" max="1041" width="0" style="1" hidden="1" customWidth="1"/>
    <col min="1042" max="1280" width="9" style="1"/>
    <col min="1281" max="1281" width="11.33203125" style="1" customWidth="1"/>
    <col min="1282" max="1282" width="3.75" style="1" customWidth="1"/>
    <col min="1283" max="1283" width="6.08203125" style="1" customWidth="1"/>
    <col min="1284" max="1284" width="6" style="1" customWidth="1"/>
    <col min="1285" max="1285" width="7.25" style="1" customWidth="1"/>
    <col min="1286" max="1286" width="7.08203125" style="1" customWidth="1"/>
    <col min="1287" max="1287" width="12.25" style="1" customWidth="1"/>
    <col min="1288" max="1288" width="0" style="1" hidden="1" customWidth="1"/>
    <col min="1289" max="1289" width="6.08203125" style="1" customWidth="1"/>
    <col min="1290" max="1290" width="6" style="1" customWidth="1"/>
    <col min="1291" max="1291" width="7.58203125" style="1" customWidth="1"/>
    <col min="1292" max="1292" width="7.33203125" style="1" customWidth="1"/>
    <col min="1293" max="1293" width="9.75" style="1" bestFit="1" customWidth="1"/>
    <col min="1294" max="1294" width="9.33203125" style="1" customWidth="1"/>
    <col min="1295" max="1295" width="11" style="1" bestFit="1" customWidth="1"/>
    <col min="1296" max="1296" width="9" style="1"/>
    <col min="1297" max="1297" width="0" style="1" hidden="1" customWidth="1"/>
    <col min="1298" max="1536" width="9" style="1"/>
    <col min="1537" max="1537" width="11.33203125" style="1" customWidth="1"/>
    <col min="1538" max="1538" width="3.75" style="1" customWidth="1"/>
    <col min="1539" max="1539" width="6.08203125" style="1" customWidth="1"/>
    <col min="1540" max="1540" width="6" style="1" customWidth="1"/>
    <col min="1541" max="1541" width="7.25" style="1" customWidth="1"/>
    <col min="1542" max="1542" width="7.08203125" style="1" customWidth="1"/>
    <col min="1543" max="1543" width="12.25" style="1" customWidth="1"/>
    <col min="1544" max="1544" width="0" style="1" hidden="1" customWidth="1"/>
    <col min="1545" max="1545" width="6.08203125" style="1" customWidth="1"/>
    <col min="1546" max="1546" width="6" style="1" customWidth="1"/>
    <col min="1547" max="1547" width="7.58203125" style="1" customWidth="1"/>
    <col min="1548" max="1548" width="7.33203125" style="1" customWidth="1"/>
    <col min="1549" max="1549" width="9.75" style="1" bestFit="1" customWidth="1"/>
    <col min="1550" max="1550" width="9.33203125" style="1" customWidth="1"/>
    <col min="1551" max="1551" width="11" style="1" bestFit="1" customWidth="1"/>
    <col min="1552" max="1552" width="9" style="1"/>
    <col min="1553" max="1553" width="0" style="1" hidden="1" customWidth="1"/>
    <col min="1554" max="1792" width="9" style="1"/>
    <col min="1793" max="1793" width="11.33203125" style="1" customWidth="1"/>
    <col min="1794" max="1794" width="3.75" style="1" customWidth="1"/>
    <col min="1795" max="1795" width="6.08203125" style="1" customWidth="1"/>
    <col min="1796" max="1796" width="6" style="1" customWidth="1"/>
    <col min="1797" max="1797" width="7.25" style="1" customWidth="1"/>
    <col min="1798" max="1798" width="7.08203125" style="1" customWidth="1"/>
    <col min="1799" max="1799" width="12.25" style="1" customWidth="1"/>
    <col min="1800" max="1800" width="0" style="1" hidden="1" customWidth="1"/>
    <col min="1801" max="1801" width="6.08203125" style="1" customWidth="1"/>
    <col min="1802" max="1802" width="6" style="1" customWidth="1"/>
    <col min="1803" max="1803" width="7.58203125" style="1" customWidth="1"/>
    <col min="1804" max="1804" width="7.33203125" style="1" customWidth="1"/>
    <col min="1805" max="1805" width="9.75" style="1" bestFit="1" customWidth="1"/>
    <col min="1806" max="1806" width="9.33203125" style="1" customWidth="1"/>
    <col min="1807" max="1807" width="11" style="1" bestFit="1" customWidth="1"/>
    <col min="1808" max="1808" width="9" style="1"/>
    <col min="1809" max="1809" width="0" style="1" hidden="1" customWidth="1"/>
    <col min="1810" max="2048" width="9" style="1"/>
    <col min="2049" max="2049" width="11.33203125" style="1" customWidth="1"/>
    <col min="2050" max="2050" width="3.75" style="1" customWidth="1"/>
    <col min="2051" max="2051" width="6.08203125" style="1" customWidth="1"/>
    <col min="2052" max="2052" width="6" style="1" customWidth="1"/>
    <col min="2053" max="2053" width="7.25" style="1" customWidth="1"/>
    <col min="2054" max="2054" width="7.08203125" style="1" customWidth="1"/>
    <col min="2055" max="2055" width="12.25" style="1" customWidth="1"/>
    <col min="2056" max="2056" width="0" style="1" hidden="1" customWidth="1"/>
    <col min="2057" max="2057" width="6.08203125" style="1" customWidth="1"/>
    <col min="2058" max="2058" width="6" style="1" customWidth="1"/>
    <col min="2059" max="2059" width="7.58203125" style="1" customWidth="1"/>
    <col min="2060" max="2060" width="7.33203125" style="1" customWidth="1"/>
    <col min="2061" max="2061" width="9.75" style="1" bestFit="1" customWidth="1"/>
    <col min="2062" max="2062" width="9.33203125" style="1" customWidth="1"/>
    <col min="2063" max="2063" width="11" style="1" bestFit="1" customWidth="1"/>
    <col min="2064" max="2064" width="9" style="1"/>
    <col min="2065" max="2065" width="0" style="1" hidden="1" customWidth="1"/>
    <col min="2066" max="2304" width="9" style="1"/>
    <col min="2305" max="2305" width="11.33203125" style="1" customWidth="1"/>
    <col min="2306" max="2306" width="3.75" style="1" customWidth="1"/>
    <col min="2307" max="2307" width="6.08203125" style="1" customWidth="1"/>
    <col min="2308" max="2308" width="6" style="1" customWidth="1"/>
    <col min="2309" max="2309" width="7.25" style="1" customWidth="1"/>
    <col min="2310" max="2310" width="7.08203125" style="1" customWidth="1"/>
    <col min="2311" max="2311" width="12.25" style="1" customWidth="1"/>
    <col min="2312" max="2312" width="0" style="1" hidden="1" customWidth="1"/>
    <col min="2313" max="2313" width="6.08203125" style="1" customWidth="1"/>
    <col min="2314" max="2314" width="6" style="1" customWidth="1"/>
    <col min="2315" max="2315" width="7.58203125" style="1" customWidth="1"/>
    <col min="2316" max="2316" width="7.33203125" style="1" customWidth="1"/>
    <col min="2317" max="2317" width="9.75" style="1" bestFit="1" customWidth="1"/>
    <col min="2318" max="2318" width="9.33203125" style="1" customWidth="1"/>
    <col min="2319" max="2319" width="11" style="1" bestFit="1" customWidth="1"/>
    <col min="2320" max="2320" width="9" style="1"/>
    <col min="2321" max="2321" width="0" style="1" hidden="1" customWidth="1"/>
    <col min="2322" max="2560" width="9" style="1"/>
    <col min="2561" max="2561" width="11.33203125" style="1" customWidth="1"/>
    <col min="2562" max="2562" width="3.75" style="1" customWidth="1"/>
    <col min="2563" max="2563" width="6.08203125" style="1" customWidth="1"/>
    <col min="2564" max="2564" width="6" style="1" customWidth="1"/>
    <col min="2565" max="2565" width="7.25" style="1" customWidth="1"/>
    <col min="2566" max="2566" width="7.08203125" style="1" customWidth="1"/>
    <col min="2567" max="2567" width="12.25" style="1" customWidth="1"/>
    <col min="2568" max="2568" width="0" style="1" hidden="1" customWidth="1"/>
    <col min="2569" max="2569" width="6.08203125" style="1" customWidth="1"/>
    <col min="2570" max="2570" width="6" style="1" customWidth="1"/>
    <col min="2571" max="2571" width="7.58203125" style="1" customWidth="1"/>
    <col min="2572" max="2572" width="7.33203125" style="1" customWidth="1"/>
    <col min="2573" max="2573" width="9.75" style="1" bestFit="1" customWidth="1"/>
    <col min="2574" max="2574" width="9.33203125" style="1" customWidth="1"/>
    <col min="2575" max="2575" width="11" style="1" bestFit="1" customWidth="1"/>
    <col min="2576" max="2576" width="9" style="1"/>
    <col min="2577" max="2577" width="0" style="1" hidden="1" customWidth="1"/>
    <col min="2578" max="2816" width="9" style="1"/>
    <col min="2817" max="2817" width="11.33203125" style="1" customWidth="1"/>
    <col min="2818" max="2818" width="3.75" style="1" customWidth="1"/>
    <col min="2819" max="2819" width="6.08203125" style="1" customWidth="1"/>
    <col min="2820" max="2820" width="6" style="1" customWidth="1"/>
    <col min="2821" max="2821" width="7.25" style="1" customWidth="1"/>
    <col min="2822" max="2822" width="7.08203125" style="1" customWidth="1"/>
    <col min="2823" max="2823" width="12.25" style="1" customWidth="1"/>
    <col min="2824" max="2824" width="0" style="1" hidden="1" customWidth="1"/>
    <col min="2825" max="2825" width="6.08203125" style="1" customWidth="1"/>
    <col min="2826" max="2826" width="6" style="1" customWidth="1"/>
    <col min="2827" max="2827" width="7.58203125" style="1" customWidth="1"/>
    <col min="2828" max="2828" width="7.33203125" style="1" customWidth="1"/>
    <col min="2829" max="2829" width="9.75" style="1" bestFit="1" customWidth="1"/>
    <col min="2830" max="2830" width="9.33203125" style="1" customWidth="1"/>
    <col min="2831" max="2831" width="11" style="1" bestFit="1" customWidth="1"/>
    <col min="2832" max="2832" width="9" style="1"/>
    <col min="2833" max="2833" width="0" style="1" hidden="1" customWidth="1"/>
    <col min="2834" max="3072" width="9" style="1"/>
    <col min="3073" max="3073" width="11.33203125" style="1" customWidth="1"/>
    <col min="3074" max="3074" width="3.75" style="1" customWidth="1"/>
    <col min="3075" max="3075" width="6.08203125" style="1" customWidth="1"/>
    <col min="3076" max="3076" width="6" style="1" customWidth="1"/>
    <col min="3077" max="3077" width="7.25" style="1" customWidth="1"/>
    <col min="3078" max="3078" width="7.08203125" style="1" customWidth="1"/>
    <col min="3079" max="3079" width="12.25" style="1" customWidth="1"/>
    <col min="3080" max="3080" width="0" style="1" hidden="1" customWidth="1"/>
    <col min="3081" max="3081" width="6.08203125" style="1" customWidth="1"/>
    <col min="3082" max="3082" width="6" style="1" customWidth="1"/>
    <col min="3083" max="3083" width="7.58203125" style="1" customWidth="1"/>
    <col min="3084" max="3084" width="7.33203125" style="1" customWidth="1"/>
    <col min="3085" max="3085" width="9.75" style="1" bestFit="1" customWidth="1"/>
    <col min="3086" max="3086" width="9.33203125" style="1" customWidth="1"/>
    <col min="3087" max="3087" width="11" style="1" bestFit="1" customWidth="1"/>
    <col min="3088" max="3088" width="9" style="1"/>
    <col min="3089" max="3089" width="0" style="1" hidden="1" customWidth="1"/>
    <col min="3090" max="3328" width="9" style="1"/>
    <col min="3329" max="3329" width="11.33203125" style="1" customWidth="1"/>
    <col min="3330" max="3330" width="3.75" style="1" customWidth="1"/>
    <col min="3331" max="3331" width="6.08203125" style="1" customWidth="1"/>
    <col min="3332" max="3332" width="6" style="1" customWidth="1"/>
    <col min="3333" max="3333" width="7.25" style="1" customWidth="1"/>
    <col min="3334" max="3334" width="7.08203125" style="1" customWidth="1"/>
    <col min="3335" max="3335" width="12.25" style="1" customWidth="1"/>
    <col min="3336" max="3336" width="0" style="1" hidden="1" customWidth="1"/>
    <col min="3337" max="3337" width="6.08203125" style="1" customWidth="1"/>
    <col min="3338" max="3338" width="6" style="1" customWidth="1"/>
    <col min="3339" max="3339" width="7.58203125" style="1" customWidth="1"/>
    <col min="3340" max="3340" width="7.33203125" style="1" customWidth="1"/>
    <col min="3341" max="3341" width="9.75" style="1" bestFit="1" customWidth="1"/>
    <col min="3342" max="3342" width="9.33203125" style="1" customWidth="1"/>
    <col min="3343" max="3343" width="11" style="1" bestFit="1" customWidth="1"/>
    <col min="3344" max="3344" width="9" style="1"/>
    <col min="3345" max="3345" width="0" style="1" hidden="1" customWidth="1"/>
    <col min="3346" max="3584" width="9" style="1"/>
    <col min="3585" max="3585" width="11.33203125" style="1" customWidth="1"/>
    <col min="3586" max="3586" width="3.75" style="1" customWidth="1"/>
    <col min="3587" max="3587" width="6.08203125" style="1" customWidth="1"/>
    <col min="3588" max="3588" width="6" style="1" customWidth="1"/>
    <col min="3589" max="3589" width="7.25" style="1" customWidth="1"/>
    <col min="3590" max="3590" width="7.08203125" style="1" customWidth="1"/>
    <col min="3591" max="3591" width="12.25" style="1" customWidth="1"/>
    <col min="3592" max="3592" width="0" style="1" hidden="1" customWidth="1"/>
    <col min="3593" max="3593" width="6.08203125" style="1" customWidth="1"/>
    <col min="3594" max="3594" width="6" style="1" customWidth="1"/>
    <col min="3595" max="3595" width="7.58203125" style="1" customWidth="1"/>
    <col min="3596" max="3596" width="7.33203125" style="1" customWidth="1"/>
    <col min="3597" max="3597" width="9.75" style="1" bestFit="1" customWidth="1"/>
    <col min="3598" max="3598" width="9.33203125" style="1" customWidth="1"/>
    <col min="3599" max="3599" width="11" style="1" bestFit="1" customWidth="1"/>
    <col min="3600" max="3600" width="9" style="1"/>
    <col min="3601" max="3601" width="0" style="1" hidden="1" customWidth="1"/>
    <col min="3602" max="3840" width="9" style="1"/>
    <col min="3841" max="3841" width="11.33203125" style="1" customWidth="1"/>
    <col min="3842" max="3842" width="3.75" style="1" customWidth="1"/>
    <col min="3843" max="3843" width="6.08203125" style="1" customWidth="1"/>
    <col min="3844" max="3844" width="6" style="1" customWidth="1"/>
    <col min="3845" max="3845" width="7.25" style="1" customWidth="1"/>
    <col min="3846" max="3846" width="7.08203125" style="1" customWidth="1"/>
    <col min="3847" max="3847" width="12.25" style="1" customWidth="1"/>
    <col min="3848" max="3848" width="0" style="1" hidden="1" customWidth="1"/>
    <col min="3849" max="3849" width="6.08203125" style="1" customWidth="1"/>
    <col min="3850" max="3850" width="6" style="1" customWidth="1"/>
    <col min="3851" max="3851" width="7.58203125" style="1" customWidth="1"/>
    <col min="3852" max="3852" width="7.33203125" style="1" customWidth="1"/>
    <col min="3853" max="3853" width="9.75" style="1" bestFit="1" customWidth="1"/>
    <col min="3854" max="3854" width="9.33203125" style="1" customWidth="1"/>
    <col min="3855" max="3855" width="11" style="1" bestFit="1" customWidth="1"/>
    <col min="3856" max="3856" width="9" style="1"/>
    <col min="3857" max="3857" width="0" style="1" hidden="1" customWidth="1"/>
    <col min="3858" max="4096" width="9" style="1"/>
    <col min="4097" max="4097" width="11.33203125" style="1" customWidth="1"/>
    <col min="4098" max="4098" width="3.75" style="1" customWidth="1"/>
    <col min="4099" max="4099" width="6.08203125" style="1" customWidth="1"/>
    <col min="4100" max="4100" width="6" style="1" customWidth="1"/>
    <col min="4101" max="4101" width="7.25" style="1" customWidth="1"/>
    <col min="4102" max="4102" width="7.08203125" style="1" customWidth="1"/>
    <col min="4103" max="4103" width="12.25" style="1" customWidth="1"/>
    <col min="4104" max="4104" width="0" style="1" hidden="1" customWidth="1"/>
    <col min="4105" max="4105" width="6.08203125" style="1" customWidth="1"/>
    <col min="4106" max="4106" width="6" style="1" customWidth="1"/>
    <col min="4107" max="4107" width="7.58203125" style="1" customWidth="1"/>
    <col min="4108" max="4108" width="7.33203125" style="1" customWidth="1"/>
    <col min="4109" max="4109" width="9.75" style="1" bestFit="1" customWidth="1"/>
    <col min="4110" max="4110" width="9.33203125" style="1" customWidth="1"/>
    <col min="4111" max="4111" width="11" style="1" bestFit="1" customWidth="1"/>
    <col min="4112" max="4112" width="9" style="1"/>
    <col min="4113" max="4113" width="0" style="1" hidden="1" customWidth="1"/>
    <col min="4114" max="4352" width="9" style="1"/>
    <col min="4353" max="4353" width="11.33203125" style="1" customWidth="1"/>
    <col min="4354" max="4354" width="3.75" style="1" customWidth="1"/>
    <col min="4355" max="4355" width="6.08203125" style="1" customWidth="1"/>
    <col min="4356" max="4356" width="6" style="1" customWidth="1"/>
    <col min="4357" max="4357" width="7.25" style="1" customWidth="1"/>
    <col min="4358" max="4358" width="7.08203125" style="1" customWidth="1"/>
    <col min="4359" max="4359" width="12.25" style="1" customWidth="1"/>
    <col min="4360" max="4360" width="0" style="1" hidden="1" customWidth="1"/>
    <col min="4361" max="4361" width="6.08203125" style="1" customWidth="1"/>
    <col min="4362" max="4362" width="6" style="1" customWidth="1"/>
    <col min="4363" max="4363" width="7.58203125" style="1" customWidth="1"/>
    <col min="4364" max="4364" width="7.33203125" style="1" customWidth="1"/>
    <col min="4365" max="4365" width="9.75" style="1" bestFit="1" customWidth="1"/>
    <col min="4366" max="4366" width="9.33203125" style="1" customWidth="1"/>
    <col min="4367" max="4367" width="11" style="1" bestFit="1" customWidth="1"/>
    <col min="4368" max="4368" width="9" style="1"/>
    <col min="4369" max="4369" width="0" style="1" hidden="1" customWidth="1"/>
    <col min="4370" max="4608" width="9" style="1"/>
    <col min="4609" max="4609" width="11.33203125" style="1" customWidth="1"/>
    <col min="4610" max="4610" width="3.75" style="1" customWidth="1"/>
    <col min="4611" max="4611" width="6.08203125" style="1" customWidth="1"/>
    <col min="4612" max="4612" width="6" style="1" customWidth="1"/>
    <col min="4613" max="4613" width="7.25" style="1" customWidth="1"/>
    <col min="4614" max="4614" width="7.08203125" style="1" customWidth="1"/>
    <col min="4615" max="4615" width="12.25" style="1" customWidth="1"/>
    <col min="4616" max="4616" width="0" style="1" hidden="1" customWidth="1"/>
    <col min="4617" max="4617" width="6.08203125" style="1" customWidth="1"/>
    <col min="4618" max="4618" width="6" style="1" customWidth="1"/>
    <col min="4619" max="4619" width="7.58203125" style="1" customWidth="1"/>
    <col min="4620" max="4620" width="7.33203125" style="1" customWidth="1"/>
    <col min="4621" max="4621" width="9.75" style="1" bestFit="1" customWidth="1"/>
    <col min="4622" max="4622" width="9.33203125" style="1" customWidth="1"/>
    <col min="4623" max="4623" width="11" style="1" bestFit="1" customWidth="1"/>
    <col min="4624" max="4624" width="9" style="1"/>
    <col min="4625" max="4625" width="0" style="1" hidden="1" customWidth="1"/>
    <col min="4626" max="4864" width="9" style="1"/>
    <col min="4865" max="4865" width="11.33203125" style="1" customWidth="1"/>
    <col min="4866" max="4866" width="3.75" style="1" customWidth="1"/>
    <col min="4867" max="4867" width="6.08203125" style="1" customWidth="1"/>
    <col min="4868" max="4868" width="6" style="1" customWidth="1"/>
    <col min="4869" max="4869" width="7.25" style="1" customWidth="1"/>
    <col min="4870" max="4870" width="7.08203125" style="1" customWidth="1"/>
    <col min="4871" max="4871" width="12.25" style="1" customWidth="1"/>
    <col min="4872" max="4872" width="0" style="1" hidden="1" customWidth="1"/>
    <col min="4873" max="4873" width="6.08203125" style="1" customWidth="1"/>
    <col min="4874" max="4874" width="6" style="1" customWidth="1"/>
    <col min="4875" max="4875" width="7.58203125" style="1" customWidth="1"/>
    <col min="4876" max="4876" width="7.33203125" style="1" customWidth="1"/>
    <col min="4877" max="4877" width="9.75" style="1" bestFit="1" customWidth="1"/>
    <col min="4878" max="4878" width="9.33203125" style="1" customWidth="1"/>
    <col min="4879" max="4879" width="11" style="1" bestFit="1" customWidth="1"/>
    <col min="4880" max="4880" width="9" style="1"/>
    <col min="4881" max="4881" width="0" style="1" hidden="1" customWidth="1"/>
    <col min="4882" max="5120" width="9" style="1"/>
    <col min="5121" max="5121" width="11.33203125" style="1" customWidth="1"/>
    <col min="5122" max="5122" width="3.75" style="1" customWidth="1"/>
    <col min="5123" max="5123" width="6.08203125" style="1" customWidth="1"/>
    <col min="5124" max="5124" width="6" style="1" customWidth="1"/>
    <col min="5125" max="5125" width="7.25" style="1" customWidth="1"/>
    <col min="5126" max="5126" width="7.08203125" style="1" customWidth="1"/>
    <col min="5127" max="5127" width="12.25" style="1" customWidth="1"/>
    <col min="5128" max="5128" width="0" style="1" hidden="1" customWidth="1"/>
    <col min="5129" max="5129" width="6.08203125" style="1" customWidth="1"/>
    <col min="5130" max="5130" width="6" style="1" customWidth="1"/>
    <col min="5131" max="5131" width="7.58203125" style="1" customWidth="1"/>
    <col min="5132" max="5132" width="7.33203125" style="1" customWidth="1"/>
    <col min="5133" max="5133" width="9.75" style="1" bestFit="1" customWidth="1"/>
    <col min="5134" max="5134" width="9.33203125" style="1" customWidth="1"/>
    <col min="5135" max="5135" width="11" style="1" bestFit="1" customWidth="1"/>
    <col min="5136" max="5136" width="9" style="1"/>
    <col min="5137" max="5137" width="0" style="1" hidden="1" customWidth="1"/>
    <col min="5138" max="5376" width="9" style="1"/>
    <col min="5377" max="5377" width="11.33203125" style="1" customWidth="1"/>
    <col min="5378" max="5378" width="3.75" style="1" customWidth="1"/>
    <col min="5379" max="5379" width="6.08203125" style="1" customWidth="1"/>
    <col min="5380" max="5380" width="6" style="1" customWidth="1"/>
    <col min="5381" max="5381" width="7.25" style="1" customWidth="1"/>
    <col min="5382" max="5382" width="7.08203125" style="1" customWidth="1"/>
    <col min="5383" max="5383" width="12.25" style="1" customWidth="1"/>
    <col min="5384" max="5384" width="0" style="1" hidden="1" customWidth="1"/>
    <col min="5385" max="5385" width="6.08203125" style="1" customWidth="1"/>
    <col min="5386" max="5386" width="6" style="1" customWidth="1"/>
    <col min="5387" max="5387" width="7.58203125" style="1" customWidth="1"/>
    <col min="5388" max="5388" width="7.33203125" style="1" customWidth="1"/>
    <col min="5389" max="5389" width="9.75" style="1" bestFit="1" customWidth="1"/>
    <col min="5390" max="5390" width="9.33203125" style="1" customWidth="1"/>
    <col min="5391" max="5391" width="11" style="1" bestFit="1" customWidth="1"/>
    <col min="5392" max="5392" width="9" style="1"/>
    <col min="5393" max="5393" width="0" style="1" hidden="1" customWidth="1"/>
    <col min="5394" max="5632" width="9" style="1"/>
    <col min="5633" max="5633" width="11.33203125" style="1" customWidth="1"/>
    <col min="5634" max="5634" width="3.75" style="1" customWidth="1"/>
    <col min="5635" max="5635" width="6.08203125" style="1" customWidth="1"/>
    <col min="5636" max="5636" width="6" style="1" customWidth="1"/>
    <col min="5637" max="5637" width="7.25" style="1" customWidth="1"/>
    <col min="5638" max="5638" width="7.08203125" style="1" customWidth="1"/>
    <col min="5639" max="5639" width="12.25" style="1" customWidth="1"/>
    <col min="5640" max="5640" width="0" style="1" hidden="1" customWidth="1"/>
    <col min="5641" max="5641" width="6.08203125" style="1" customWidth="1"/>
    <col min="5642" max="5642" width="6" style="1" customWidth="1"/>
    <col min="5643" max="5643" width="7.58203125" style="1" customWidth="1"/>
    <col min="5644" max="5644" width="7.33203125" style="1" customWidth="1"/>
    <col min="5645" max="5645" width="9.75" style="1" bestFit="1" customWidth="1"/>
    <col min="5646" max="5646" width="9.33203125" style="1" customWidth="1"/>
    <col min="5647" max="5647" width="11" style="1" bestFit="1" customWidth="1"/>
    <col min="5648" max="5648" width="9" style="1"/>
    <col min="5649" max="5649" width="0" style="1" hidden="1" customWidth="1"/>
    <col min="5650" max="5888" width="9" style="1"/>
    <col min="5889" max="5889" width="11.33203125" style="1" customWidth="1"/>
    <col min="5890" max="5890" width="3.75" style="1" customWidth="1"/>
    <col min="5891" max="5891" width="6.08203125" style="1" customWidth="1"/>
    <col min="5892" max="5892" width="6" style="1" customWidth="1"/>
    <col min="5893" max="5893" width="7.25" style="1" customWidth="1"/>
    <col min="5894" max="5894" width="7.08203125" style="1" customWidth="1"/>
    <col min="5895" max="5895" width="12.25" style="1" customWidth="1"/>
    <col min="5896" max="5896" width="0" style="1" hidden="1" customWidth="1"/>
    <col min="5897" max="5897" width="6.08203125" style="1" customWidth="1"/>
    <col min="5898" max="5898" width="6" style="1" customWidth="1"/>
    <col min="5899" max="5899" width="7.58203125" style="1" customWidth="1"/>
    <col min="5900" max="5900" width="7.33203125" style="1" customWidth="1"/>
    <col min="5901" max="5901" width="9.75" style="1" bestFit="1" customWidth="1"/>
    <col min="5902" max="5902" width="9.33203125" style="1" customWidth="1"/>
    <col min="5903" max="5903" width="11" style="1" bestFit="1" customWidth="1"/>
    <col min="5904" max="5904" width="9" style="1"/>
    <col min="5905" max="5905" width="0" style="1" hidden="1" customWidth="1"/>
    <col min="5906" max="6144" width="9" style="1"/>
    <col min="6145" max="6145" width="11.33203125" style="1" customWidth="1"/>
    <col min="6146" max="6146" width="3.75" style="1" customWidth="1"/>
    <col min="6147" max="6147" width="6.08203125" style="1" customWidth="1"/>
    <col min="6148" max="6148" width="6" style="1" customWidth="1"/>
    <col min="6149" max="6149" width="7.25" style="1" customWidth="1"/>
    <col min="6150" max="6150" width="7.08203125" style="1" customWidth="1"/>
    <col min="6151" max="6151" width="12.25" style="1" customWidth="1"/>
    <col min="6152" max="6152" width="0" style="1" hidden="1" customWidth="1"/>
    <col min="6153" max="6153" width="6.08203125" style="1" customWidth="1"/>
    <col min="6154" max="6154" width="6" style="1" customWidth="1"/>
    <col min="6155" max="6155" width="7.58203125" style="1" customWidth="1"/>
    <col min="6156" max="6156" width="7.33203125" style="1" customWidth="1"/>
    <col min="6157" max="6157" width="9.75" style="1" bestFit="1" customWidth="1"/>
    <col min="6158" max="6158" width="9.33203125" style="1" customWidth="1"/>
    <col min="6159" max="6159" width="11" style="1" bestFit="1" customWidth="1"/>
    <col min="6160" max="6160" width="9" style="1"/>
    <col min="6161" max="6161" width="0" style="1" hidden="1" customWidth="1"/>
    <col min="6162" max="6400" width="9" style="1"/>
    <col min="6401" max="6401" width="11.33203125" style="1" customWidth="1"/>
    <col min="6402" max="6402" width="3.75" style="1" customWidth="1"/>
    <col min="6403" max="6403" width="6.08203125" style="1" customWidth="1"/>
    <col min="6404" max="6404" width="6" style="1" customWidth="1"/>
    <col min="6405" max="6405" width="7.25" style="1" customWidth="1"/>
    <col min="6406" max="6406" width="7.08203125" style="1" customWidth="1"/>
    <col min="6407" max="6407" width="12.25" style="1" customWidth="1"/>
    <col min="6408" max="6408" width="0" style="1" hidden="1" customWidth="1"/>
    <col min="6409" max="6409" width="6.08203125" style="1" customWidth="1"/>
    <col min="6410" max="6410" width="6" style="1" customWidth="1"/>
    <col min="6411" max="6411" width="7.58203125" style="1" customWidth="1"/>
    <col min="6412" max="6412" width="7.33203125" style="1" customWidth="1"/>
    <col min="6413" max="6413" width="9.75" style="1" bestFit="1" customWidth="1"/>
    <col min="6414" max="6414" width="9.33203125" style="1" customWidth="1"/>
    <col min="6415" max="6415" width="11" style="1" bestFit="1" customWidth="1"/>
    <col min="6416" max="6416" width="9" style="1"/>
    <col min="6417" max="6417" width="0" style="1" hidden="1" customWidth="1"/>
    <col min="6418" max="6656" width="9" style="1"/>
    <col min="6657" max="6657" width="11.33203125" style="1" customWidth="1"/>
    <col min="6658" max="6658" width="3.75" style="1" customWidth="1"/>
    <col min="6659" max="6659" width="6.08203125" style="1" customWidth="1"/>
    <col min="6660" max="6660" width="6" style="1" customWidth="1"/>
    <col min="6661" max="6661" width="7.25" style="1" customWidth="1"/>
    <col min="6662" max="6662" width="7.08203125" style="1" customWidth="1"/>
    <col min="6663" max="6663" width="12.25" style="1" customWidth="1"/>
    <col min="6664" max="6664" width="0" style="1" hidden="1" customWidth="1"/>
    <col min="6665" max="6665" width="6.08203125" style="1" customWidth="1"/>
    <col min="6666" max="6666" width="6" style="1" customWidth="1"/>
    <col min="6667" max="6667" width="7.58203125" style="1" customWidth="1"/>
    <col min="6668" max="6668" width="7.33203125" style="1" customWidth="1"/>
    <col min="6669" max="6669" width="9.75" style="1" bestFit="1" customWidth="1"/>
    <col min="6670" max="6670" width="9.33203125" style="1" customWidth="1"/>
    <col min="6671" max="6671" width="11" style="1" bestFit="1" customWidth="1"/>
    <col min="6672" max="6672" width="9" style="1"/>
    <col min="6673" max="6673" width="0" style="1" hidden="1" customWidth="1"/>
    <col min="6674" max="6912" width="9" style="1"/>
    <col min="6913" max="6913" width="11.33203125" style="1" customWidth="1"/>
    <col min="6914" max="6914" width="3.75" style="1" customWidth="1"/>
    <col min="6915" max="6915" width="6.08203125" style="1" customWidth="1"/>
    <col min="6916" max="6916" width="6" style="1" customWidth="1"/>
    <col min="6917" max="6917" width="7.25" style="1" customWidth="1"/>
    <col min="6918" max="6918" width="7.08203125" style="1" customWidth="1"/>
    <col min="6919" max="6919" width="12.25" style="1" customWidth="1"/>
    <col min="6920" max="6920" width="0" style="1" hidden="1" customWidth="1"/>
    <col min="6921" max="6921" width="6.08203125" style="1" customWidth="1"/>
    <col min="6922" max="6922" width="6" style="1" customWidth="1"/>
    <col min="6923" max="6923" width="7.58203125" style="1" customWidth="1"/>
    <col min="6924" max="6924" width="7.33203125" style="1" customWidth="1"/>
    <col min="6925" max="6925" width="9.75" style="1" bestFit="1" customWidth="1"/>
    <col min="6926" max="6926" width="9.33203125" style="1" customWidth="1"/>
    <col min="6927" max="6927" width="11" style="1" bestFit="1" customWidth="1"/>
    <col min="6928" max="6928" width="9" style="1"/>
    <col min="6929" max="6929" width="0" style="1" hidden="1" customWidth="1"/>
    <col min="6930" max="7168" width="9" style="1"/>
    <col min="7169" max="7169" width="11.33203125" style="1" customWidth="1"/>
    <col min="7170" max="7170" width="3.75" style="1" customWidth="1"/>
    <col min="7171" max="7171" width="6.08203125" style="1" customWidth="1"/>
    <col min="7172" max="7172" width="6" style="1" customWidth="1"/>
    <col min="7173" max="7173" width="7.25" style="1" customWidth="1"/>
    <col min="7174" max="7174" width="7.08203125" style="1" customWidth="1"/>
    <col min="7175" max="7175" width="12.25" style="1" customWidth="1"/>
    <col min="7176" max="7176" width="0" style="1" hidden="1" customWidth="1"/>
    <col min="7177" max="7177" width="6.08203125" style="1" customWidth="1"/>
    <col min="7178" max="7178" width="6" style="1" customWidth="1"/>
    <col min="7179" max="7179" width="7.58203125" style="1" customWidth="1"/>
    <col min="7180" max="7180" width="7.33203125" style="1" customWidth="1"/>
    <col min="7181" max="7181" width="9.75" style="1" bestFit="1" customWidth="1"/>
    <col min="7182" max="7182" width="9.33203125" style="1" customWidth="1"/>
    <col min="7183" max="7183" width="11" style="1" bestFit="1" customWidth="1"/>
    <col min="7184" max="7184" width="9" style="1"/>
    <col min="7185" max="7185" width="0" style="1" hidden="1" customWidth="1"/>
    <col min="7186" max="7424" width="9" style="1"/>
    <col min="7425" max="7425" width="11.33203125" style="1" customWidth="1"/>
    <col min="7426" max="7426" width="3.75" style="1" customWidth="1"/>
    <col min="7427" max="7427" width="6.08203125" style="1" customWidth="1"/>
    <col min="7428" max="7428" width="6" style="1" customWidth="1"/>
    <col min="7429" max="7429" width="7.25" style="1" customWidth="1"/>
    <col min="7430" max="7430" width="7.08203125" style="1" customWidth="1"/>
    <col min="7431" max="7431" width="12.25" style="1" customWidth="1"/>
    <col min="7432" max="7432" width="0" style="1" hidden="1" customWidth="1"/>
    <col min="7433" max="7433" width="6.08203125" style="1" customWidth="1"/>
    <col min="7434" max="7434" width="6" style="1" customWidth="1"/>
    <col min="7435" max="7435" width="7.58203125" style="1" customWidth="1"/>
    <col min="7436" max="7436" width="7.33203125" style="1" customWidth="1"/>
    <col min="7437" max="7437" width="9.75" style="1" bestFit="1" customWidth="1"/>
    <col min="7438" max="7438" width="9.33203125" style="1" customWidth="1"/>
    <col min="7439" max="7439" width="11" style="1" bestFit="1" customWidth="1"/>
    <col min="7440" max="7440" width="9" style="1"/>
    <col min="7441" max="7441" width="0" style="1" hidden="1" customWidth="1"/>
    <col min="7442" max="7680" width="9" style="1"/>
    <col min="7681" max="7681" width="11.33203125" style="1" customWidth="1"/>
    <col min="7682" max="7682" width="3.75" style="1" customWidth="1"/>
    <col min="7683" max="7683" width="6.08203125" style="1" customWidth="1"/>
    <col min="7684" max="7684" width="6" style="1" customWidth="1"/>
    <col min="7685" max="7685" width="7.25" style="1" customWidth="1"/>
    <col min="7686" max="7686" width="7.08203125" style="1" customWidth="1"/>
    <col min="7687" max="7687" width="12.25" style="1" customWidth="1"/>
    <col min="7688" max="7688" width="0" style="1" hidden="1" customWidth="1"/>
    <col min="7689" max="7689" width="6.08203125" style="1" customWidth="1"/>
    <col min="7690" max="7690" width="6" style="1" customWidth="1"/>
    <col min="7691" max="7691" width="7.58203125" style="1" customWidth="1"/>
    <col min="7692" max="7692" width="7.33203125" style="1" customWidth="1"/>
    <col min="7693" max="7693" width="9.75" style="1" bestFit="1" customWidth="1"/>
    <col min="7694" max="7694" width="9.33203125" style="1" customWidth="1"/>
    <col min="7695" max="7695" width="11" style="1" bestFit="1" customWidth="1"/>
    <col min="7696" max="7696" width="9" style="1"/>
    <col min="7697" max="7697" width="0" style="1" hidden="1" customWidth="1"/>
    <col min="7698" max="7936" width="9" style="1"/>
    <col min="7937" max="7937" width="11.33203125" style="1" customWidth="1"/>
    <col min="7938" max="7938" width="3.75" style="1" customWidth="1"/>
    <col min="7939" max="7939" width="6.08203125" style="1" customWidth="1"/>
    <col min="7940" max="7940" width="6" style="1" customWidth="1"/>
    <col min="7941" max="7941" width="7.25" style="1" customWidth="1"/>
    <col min="7942" max="7942" width="7.08203125" style="1" customWidth="1"/>
    <col min="7943" max="7943" width="12.25" style="1" customWidth="1"/>
    <col min="7944" max="7944" width="0" style="1" hidden="1" customWidth="1"/>
    <col min="7945" max="7945" width="6.08203125" style="1" customWidth="1"/>
    <col min="7946" max="7946" width="6" style="1" customWidth="1"/>
    <col min="7947" max="7947" width="7.58203125" style="1" customWidth="1"/>
    <col min="7948" max="7948" width="7.33203125" style="1" customWidth="1"/>
    <col min="7949" max="7949" width="9.75" style="1" bestFit="1" customWidth="1"/>
    <col min="7950" max="7950" width="9.33203125" style="1" customWidth="1"/>
    <col min="7951" max="7951" width="11" style="1" bestFit="1" customWidth="1"/>
    <col min="7952" max="7952" width="9" style="1"/>
    <col min="7953" max="7953" width="0" style="1" hidden="1" customWidth="1"/>
    <col min="7954" max="8192" width="9" style="1"/>
    <col min="8193" max="8193" width="11.33203125" style="1" customWidth="1"/>
    <col min="8194" max="8194" width="3.75" style="1" customWidth="1"/>
    <col min="8195" max="8195" width="6.08203125" style="1" customWidth="1"/>
    <col min="8196" max="8196" width="6" style="1" customWidth="1"/>
    <col min="8197" max="8197" width="7.25" style="1" customWidth="1"/>
    <col min="8198" max="8198" width="7.08203125" style="1" customWidth="1"/>
    <col min="8199" max="8199" width="12.25" style="1" customWidth="1"/>
    <col min="8200" max="8200" width="0" style="1" hidden="1" customWidth="1"/>
    <col min="8201" max="8201" width="6.08203125" style="1" customWidth="1"/>
    <col min="8202" max="8202" width="6" style="1" customWidth="1"/>
    <col min="8203" max="8203" width="7.58203125" style="1" customWidth="1"/>
    <col min="8204" max="8204" width="7.33203125" style="1" customWidth="1"/>
    <col min="8205" max="8205" width="9.75" style="1" bestFit="1" customWidth="1"/>
    <col min="8206" max="8206" width="9.33203125" style="1" customWidth="1"/>
    <col min="8207" max="8207" width="11" style="1" bestFit="1" customWidth="1"/>
    <col min="8208" max="8208" width="9" style="1"/>
    <col min="8209" max="8209" width="0" style="1" hidden="1" customWidth="1"/>
    <col min="8210" max="8448" width="9" style="1"/>
    <col min="8449" max="8449" width="11.33203125" style="1" customWidth="1"/>
    <col min="8450" max="8450" width="3.75" style="1" customWidth="1"/>
    <col min="8451" max="8451" width="6.08203125" style="1" customWidth="1"/>
    <col min="8452" max="8452" width="6" style="1" customWidth="1"/>
    <col min="8453" max="8453" width="7.25" style="1" customWidth="1"/>
    <col min="8454" max="8454" width="7.08203125" style="1" customWidth="1"/>
    <col min="8455" max="8455" width="12.25" style="1" customWidth="1"/>
    <col min="8456" max="8456" width="0" style="1" hidden="1" customWidth="1"/>
    <col min="8457" max="8457" width="6.08203125" style="1" customWidth="1"/>
    <col min="8458" max="8458" width="6" style="1" customWidth="1"/>
    <col min="8459" max="8459" width="7.58203125" style="1" customWidth="1"/>
    <col min="8460" max="8460" width="7.33203125" style="1" customWidth="1"/>
    <col min="8461" max="8461" width="9.75" style="1" bestFit="1" customWidth="1"/>
    <col min="8462" max="8462" width="9.33203125" style="1" customWidth="1"/>
    <col min="8463" max="8463" width="11" style="1" bestFit="1" customWidth="1"/>
    <col min="8464" max="8464" width="9" style="1"/>
    <col min="8465" max="8465" width="0" style="1" hidden="1" customWidth="1"/>
    <col min="8466" max="8704" width="9" style="1"/>
    <col min="8705" max="8705" width="11.33203125" style="1" customWidth="1"/>
    <col min="8706" max="8706" width="3.75" style="1" customWidth="1"/>
    <col min="8707" max="8707" width="6.08203125" style="1" customWidth="1"/>
    <col min="8708" max="8708" width="6" style="1" customWidth="1"/>
    <col min="8709" max="8709" width="7.25" style="1" customWidth="1"/>
    <col min="8710" max="8710" width="7.08203125" style="1" customWidth="1"/>
    <col min="8711" max="8711" width="12.25" style="1" customWidth="1"/>
    <col min="8712" max="8712" width="0" style="1" hidden="1" customWidth="1"/>
    <col min="8713" max="8713" width="6.08203125" style="1" customWidth="1"/>
    <col min="8714" max="8714" width="6" style="1" customWidth="1"/>
    <col min="8715" max="8715" width="7.58203125" style="1" customWidth="1"/>
    <col min="8716" max="8716" width="7.33203125" style="1" customWidth="1"/>
    <col min="8717" max="8717" width="9.75" style="1" bestFit="1" customWidth="1"/>
    <col min="8718" max="8718" width="9.33203125" style="1" customWidth="1"/>
    <col min="8719" max="8719" width="11" style="1" bestFit="1" customWidth="1"/>
    <col min="8720" max="8720" width="9" style="1"/>
    <col min="8721" max="8721" width="0" style="1" hidden="1" customWidth="1"/>
    <col min="8722" max="8960" width="9" style="1"/>
    <col min="8961" max="8961" width="11.33203125" style="1" customWidth="1"/>
    <col min="8962" max="8962" width="3.75" style="1" customWidth="1"/>
    <col min="8963" max="8963" width="6.08203125" style="1" customWidth="1"/>
    <col min="8964" max="8964" width="6" style="1" customWidth="1"/>
    <col min="8965" max="8965" width="7.25" style="1" customWidth="1"/>
    <col min="8966" max="8966" width="7.08203125" style="1" customWidth="1"/>
    <col min="8967" max="8967" width="12.25" style="1" customWidth="1"/>
    <col min="8968" max="8968" width="0" style="1" hidden="1" customWidth="1"/>
    <col min="8969" max="8969" width="6.08203125" style="1" customWidth="1"/>
    <col min="8970" max="8970" width="6" style="1" customWidth="1"/>
    <col min="8971" max="8971" width="7.58203125" style="1" customWidth="1"/>
    <col min="8972" max="8972" width="7.33203125" style="1" customWidth="1"/>
    <col min="8973" max="8973" width="9.75" style="1" bestFit="1" customWidth="1"/>
    <col min="8974" max="8974" width="9.33203125" style="1" customWidth="1"/>
    <col min="8975" max="8975" width="11" style="1" bestFit="1" customWidth="1"/>
    <col min="8976" max="8976" width="9" style="1"/>
    <col min="8977" max="8977" width="0" style="1" hidden="1" customWidth="1"/>
    <col min="8978" max="9216" width="9" style="1"/>
    <col min="9217" max="9217" width="11.33203125" style="1" customWidth="1"/>
    <col min="9218" max="9218" width="3.75" style="1" customWidth="1"/>
    <col min="9219" max="9219" width="6.08203125" style="1" customWidth="1"/>
    <col min="9220" max="9220" width="6" style="1" customWidth="1"/>
    <col min="9221" max="9221" width="7.25" style="1" customWidth="1"/>
    <col min="9222" max="9222" width="7.08203125" style="1" customWidth="1"/>
    <col min="9223" max="9223" width="12.25" style="1" customWidth="1"/>
    <col min="9224" max="9224" width="0" style="1" hidden="1" customWidth="1"/>
    <col min="9225" max="9225" width="6.08203125" style="1" customWidth="1"/>
    <col min="9226" max="9226" width="6" style="1" customWidth="1"/>
    <col min="9227" max="9227" width="7.58203125" style="1" customWidth="1"/>
    <col min="9228" max="9228" width="7.33203125" style="1" customWidth="1"/>
    <col min="9229" max="9229" width="9.75" style="1" bestFit="1" customWidth="1"/>
    <col min="9230" max="9230" width="9.33203125" style="1" customWidth="1"/>
    <col min="9231" max="9231" width="11" style="1" bestFit="1" customWidth="1"/>
    <col min="9232" max="9232" width="9" style="1"/>
    <col min="9233" max="9233" width="0" style="1" hidden="1" customWidth="1"/>
    <col min="9234" max="9472" width="9" style="1"/>
    <col min="9473" max="9473" width="11.33203125" style="1" customWidth="1"/>
    <col min="9474" max="9474" width="3.75" style="1" customWidth="1"/>
    <col min="9475" max="9475" width="6.08203125" style="1" customWidth="1"/>
    <col min="9476" max="9476" width="6" style="1" customWidth="1"/>
    <col min="9477" max="9477" width="7.25" style="1" customWidth="1"/>
    <col min="9478" max="9478" width="7.08203125" style="1" customWidth="1"/>
    <col min="9479" max="9479" width="12.25" style="1" customWidth="1"/>
    <col min="9480" max="9480" width="0" style="1" hidden="1" customWidth="1"/>
    <col min="9481" max="9481" width="6.08203125" style="1" customWidth="1"/>
    <col min="9482" max="9482" width="6" style="1" customWidth="1"/>
    <col min="9483" max="9483" width="7.58203125" style="1" customWidth="1"/>
    <col min="9484" max="9484" width="7.33203125" style="1" customWidth="1"/>
    <col min="9485" max="9485" width="9.75" style="1" bestFit="1" customWidth="1"/>
    <col min="9486" max="9486" width="9.33203125" style="1" customWidth="1"/>
    <col min="9487" max="9487" width="11" style="1" bestFit="1" customWidth="1"/>
    <col min="9488" max="9488" width="9" style="1"/>
    <col min="9489" max="9489" width="0" style="1" hidden="1" customWidth="1"/>
    <col min="9490" max="9728" width="9" style="1"/>
    <col min="9729" max="9729" width="11.33203125" style="1" customWidth="1"/>
    <col min="9730" max="9730" width="3.75" style="1" customWidth="1"/>
    <col min="9731" max="9731" width="6.08203125" style="1" customWidth="1"/>
    <col min="9732" max="9732" width="6" style="1" customWidth="1"/>
    <col min="9733" max="9733" width="7.25" style="1" customWidth="1"/>
    <col min="9734" max="9734" width="7.08203125" style="1" customWidth="1"/>
    <col min="9735" max="9735" width="12.25" style="1" customWidth="1"/>
    <col min="9736" max="9736" width="0" style="1" hidden="1" customWidth="1"/>
    <col min="9737" max="9737" width="6.08203125" style="1" customWidth="1"/>
    <col min="9738" max="9738" width="6" style="1" customWidth="1"/>
    <col min="9739" max="9739" width="7.58203125" style="1" customWidth="1"/>
    <col min="9740" max="9740" width="7.33203125" style="1" customWidth="1"/>
    <col min="9741" max="9741" width="9.75" style="1" bestFit="1" customWidth="1"/>
    <col min="9742" max="9742" width="9.33203125" style="1" customWidth="1"/>
    <col min="9743" max="9743" width="11" style="1" bestFit="1" customWidth="1"/>
    <col min="9744" max="9744" width="9" style="1"/>
    <col min="9745" max="9745" width="0" style="1" hidden="1" customWidth="1"/>
    <col min="9746" max="9984" width="9" style="1"/>
    <col min="9985" max="9985" width="11.33203125" style="1" customWidth="1"/>
    <col min="9986" max="9986" width="3.75" style="1" customWidth="1"/>
    <col min="9987" max="9987" width="6.08203125" style="1" customWidth="1"/>
    <col min="9988" max="9988" width="6" style="1" customWidth="1"/>
    <col min="9989" max="9989" width="7.25" style="1" customWidth="1"/>
    <col min="9990" max="9990" width="7.08203125" style="1" customWidth="1"/>
    <col min="9991" max="9991" width="12.25" style="1" customWidth="1"/>
    <col min="9992" max="9992" width="0" style="1" hidden="1" customWidth="1"/>
    <col min="9993" max="9993" width="6.08203125" style="1" customWidth="1"/>
    <col min="9994" max="9994" width="6" style="1" customWidth="1"/>
    <col min="9995" max="9995" width="7.58203125" style="1" customWidth="1"/>
    <col min="9996" max="9996" width="7.33203125" style="1" customWidth="1"/>
    <col min="9997" max="9997" width="9.75" style="1" bestFit="1" customWidth="1"/>
    <col min="9998" max="9998" width="9.33203125" style="1" customWidth="1"/>
    <col min="9999" max="9999" width="11" style="1" bestFit="1" customWidth="1"/>
    <col min="10000" max="10000" width="9" style="1"/>
    <col min="10001" max="10001" width="0" style="1" hidden="1" customWidth="1"/>
    <col min="10002" max="10240" width="9" style="1"/>
    <col min="10241" max="10241" width="11.33203125" style="1" customWidth="1"/>
    <col min="10242" max="10242" width="3.75" style="1" customWidth="1"/>
    <col min="10243" max="10243" width="6.08203125" style="1" customWidth="1"/>
    <col min="10244" max="10244" width="6" style="1" customWidth="1"/>
    <col min="10245" max="10245" width="7.25" style="1" customWidth="1"/>
    <col min="10246" max="10246" width="7.08203125" style="1" customWidth="1"/>
    <col min="10247" max="10247" width="12.25" style="1" customWidth="1"/>
    <col min="10248" max="10248" width="0" style="1" hidden="1" customWidth="1"/>
    <col min="10249" max="10249" width="6.08203125" style="1" customWidth="1"/>
    <col min="10250" max="10250" width="6" style="1" customWidth="1"/>
    <col min="10251" max="10251" width="7.58203125" style="1" customWidth="1"/>
    <col min="10252" max="10252" width="7.33203125" style="1" customWidth="1"/>
    <col min="10253" max="10253" width="9.75" style="1" bestFit="1" customWidth="1"/>
    <col min="10254" max="10254" width="9.33203125" style="1" customWidth="1"/>
    <col min="10255" max="10255" width="11" style="1" bestFit="1" customWidth="1"/>
    <col min="10256" max="10256" width="9" style="1"/>
    <col min="10257" max="10257" width="0" style="1" hidden="1" customWidth="1"/>
    <col min="10258" max="10496" width="9" style="1"/>
    <col min="10497" max="10497" width="11.33203125" style="1" customWidth="1"/>
    <col min="10498" max="10498" width="3.75" style="1" customWidth="1"/>
    <col min="10499" max="10499" width="6.08203125" style="1" customWidth="1"/>
    <col min="10500" max="10500" width="6" style="1" customWidth="1"/>
    <col min="10501" max="10501" width="7.25" style="1" customWidth="1"/>
    <col min="10502" max="10502" width="7.08203125" style="1" customWidth="1"/>
    <col min="10503" max="10503" width="12.25" style="1" customWidth="1"/>
    <col min="10504" max="10504" width="0" style="1" hidden="1" customWidth="1"/>
    <col min="10505" max="10505" width="6.08203125" style="1" customWidth="1"/>
    <col min="10506" max="10506" width="6" style="1" customWidth="1"/>
    <col min="10507" max="10507" width="7.58203125" style="1" customWidth="1"/>
    <col min="10508" max="10508" width="7.33203125" style="1" customWidth="1"/>
    <col min="10509" max="10509" width="9.75" style="1" bestFit="1" customWidth="1"/>
    <col min="10510" max="10510" width="9.33203125" style="1" customWidth="1"/>
    <col min="10511" max="10511" width="11" style="1" bestFit="1" customWidth="1"/>
    <col min="10512" max="10512" width="9" style="1"/>
    <col min="10513" max="10513" width="0" style="1" hidden="1" customWidth="1"/>
    <col min="10514" max="10752" width="9" style="1"/>
    <col min="10753" max="10753" width="11.33203125" style="1" customWidth="1"/>
    <col min="10754" max="10754" width="3.75" style="1" customWidth="1"/>
    <col min="10755" max="10755" width="6.08203125" style="1" customWidth="1"/>
    <col min="10756" max="10756" width="6" style="1" customWidth="1"/>
    <col min="10757" max="10757" width="7.25" style="1" customWidth="1"/>
    <col min="10758" max="10758" width="7.08203125" style="1" customWidth="1"/>
    <col min="10759" max="10759" width="12.25" style="1" customWidth="1"/>
    <col min="10760" max="10760" width="0" style="1" hidden="1" customWidth="1"/>
    <col min="10761" max="10761" width="6.08203125" style="1" customWidth="1"/>
    <col min="10762" max="10762" width="6" style="1" customWidth="1"/>
    <col min="10763" max="10763" width="7.58203125" style="1" customWidth="1"/>
    <col min="10764" max="10764" width="7.33203125" style="1" customWidth="1"/>
    <col min="10765" max="10765" width="9.75" style="1" bestFit="1" customWidth="1"/>
    <col min="10766" max="10766" width="9.33203125" style="1" customWidth="1"/>
    <col min="10767" max="10767" width="11" style="1" bestFit="1" customWidth="1"/>
    <col min="10768" max="10768" width="9" style="1"/>
    <col min="10769" max="10769" width="0" style="1" hidden="1" customWidth="1"/>
    <col min="10770" max="11008" width="9" style="1"/>
    <col min="11009" max="11009" width="11.33203125" style="1" customWidth="1"/>
    <col min="11010" max="11010" width="3.75" style="1" customWidth="1"/>
    <col min="11011" max="11011" width="6.08203125" style="1" customWidth="1"/>
    <col min="11012" max="11012" width="6" style="1" customWidth="1"/>
    <col min="11013" max="11013" width="7.25" style="1" customWidth="1"/>
    <col min="11014" max="11014" width="7.08203125" style="1" customWidth="1"/>
    <col min="11015" max="11015" width="12.25" style="1" customWidth="1"/>
    <col min="11016" max="11016" width="0" style="1" hidden="1" customWidth="1"/>
    <col min="11017" max="11017" width="6.08203125" style="1" customWidth="1"/>
    <col min="11018" max="11018" width="6" style="1" customWidth="1"/>
    <col min="11019" max="11019" width="7.58203125" style="1" customWidth="1"/>
    <col min="11020" max="11020" width="7.33203125" style="1" customWidth="1"/>
    <col min="11021" max="11021" width="9.75" style="1" bestFit="1" customWidth="1"/>
    <col min="11022" max="11022" width="9.33203125" style="1" customWidth="1"/>
    <col min="11023" max="11023" width="11" style="1" bestFit="1" customWidth="1"/>
    <col min="11024" max="11024" width="9" style="1"/>
    <col min="11025" max="11025" width="0" style="1" hidden="1" customWidth="1"/>
    <col min="11026" max="11264" width="9" style="1"/>
    <col min="11265" max="11265" width="11.33203125" style="1" customWidth="1"/>
    <col min="11266" max="11266" width="3.75" style="1" customWidth="1"/>
    <col min="11267" max="11267" width="6.08203125" style="1" customWidth="1"/>
    <col min="11268" max="11268" width="6" style="1" customWidth="1"/>
    <col min="11269" max="11269" width="7.25" style="1" customWidth="1"/>
    <col min="11270" max="11270" width="7.08203125" style="1" customWidth="1"/>
    <col min="11271" max="11271" width="12.25" style="1" customWidth="1"/>
    <col min="11272" max="11272" width="0" style="1" hidden="1" customWidth="1"/>
    <col min="11273" max="11273" width="6.08203125" style="1" customWidth="1"/>
    <col min="11274" max="11274" width="6" style="1" customWidth="1"/>
    <col min="11275" max="11275" width="7.58203125" style="1" customWidth="1"/>
    <col min="11276" max="11276" width="7.33203125" style="1" customWidth="1"/>
    <col min="11277" max="11277" width="9.75" style="1" bestFit="1" customWidth="1"/>
    <col min="11278" max="11278" width="9.33203125" style="1" customWidth="1"/>
    <col min="11279" max="11279" width="11" style="1" bestFit="1" customWidth="1"/>
    <col min="11280" max="11280" width="9" style="1"/>
    <col min="11281" max="11281" width="0" style="1" hidden="1" customWidth="1"/>
    <col min="11282" max="11520" width="9" style="1"/>
    <col min="11521" max="11521" width="11.33203125" style="1" customWidth="1"/>
    <col min="11522" max="11522" width="3.75" style="1" customWidth="1"/>
    <col min="11523" max="11523" width="6.08203125" style="1" customWidth="1"/>
    <col min="11524" max="11524" width="6" style="1" customWidth="1"/>
    <col min="11525" max="11525" width="7.25" style="1" customWidth="1"/>
    <col min="11526" max="11526" width="7.08203125" style="1" customWidth="1"/>
    <col min="11527" max="11527" width="12.25" style="1" customWidth="1"/>
    <col min="11528" max="11528" width="0" style="1" hidden="1" customWidth="1"/>
    <col min="11529" max="11529" width="6.08203125" style="1" customWidth="1"/>
    <col min="11530" max="11530" width="6" style="1" customWidth="1"/>
    <col min="11531" max="11531" width="7.58203125" style="1" customWidth="1"/>
    <col min="11532" max="11532" width="7.33203125" style="1" customWidth="1"/>
    <col min="11533" max="11533" width="9.75" style="1" bestFit="1" customWidth="1"/>
    <col min="11534" max="11534" width="9.33203125" style="1" customWidth="1"/>
    <col min="11535" max="11535" width="11" style="1" bestFit="1" customWidth="1"/>
    <col min="11536" max="11536" width="9" style="1"/>
    <col min="11537" max="11537" width="0" style="1" hidden="1" customWidth="1"/>
    <col min="11538" max="11776" width="9" style="1"/>
    <col min="11777" max="11777" width="11.33203125" style="1" customWidth="1"/>
    <col min="11778" max="11778" width="3.75" style="1" customWidth="1"/>
    <col min="11779" max="11779" width="6.08203125" style="1" customWidth="1"/>
    <col min="11780" max="11780" width="6" style="1" customWidth="1"/>
    <col min="11781" max="11781" width="7.25" style="1" customWidth="1"/>
    <col min="11782" max="11782" width="7.08203125" style="1" customWidth="1"/>
    <col min="11783" max="11783" width="12.25" style="1" customWidth="1"/>
    <col min="11784" max="11784" width="0" style="1" hidden="1" customWidth="1"/>
    <col min="11785" max="11785" width="6.08203125" style="1" customWidth="1"/>
    <col min="11786" max="11786" width="6" style="1" customWidth="1"/>
    <col min="11787" max="11787" width="7.58203125" style="1" customWidth="1"/>
    <col min="11788" max="11788" width="7.33203125" style="1" customWidth="1"/>
    <col min="11789" max="11789" width="9.75" style="1" bestFit="1" customWidth="1"/>
    <col min="11790" max="11790" width="9.33203125" style="1" customWidth="1"/>
    <col min="11791" max="11791" width="11" style="1" bestFit="1" customWidth="1"/>
    <col min="11792" max="11792" width="9" style="1"/>
    <col min="11793" max="11793" width="0" style="1" hidden="1" customWidth="1"/>
    <col min="11794" max="12032" width="9" style="1"/>
    <col min="12033" max="12033" width="11.33203125" style="1" customWidth="1"/>
    <col min="12034" max="12034" width="3.75" style="1" customWidth="1"/>
    <col min="12035" max="12035" width="6.08203125" style="1" customWidth="1"/>
    <col min="12036" max="12036" width="6" style="1" customWidth="1"/>
    <col min="12037" max="12037" width="7.25" style="1" customWidth="1"/>
    <col min="12038" max="12038" width="7.08203125" style="1" customWidth="1"/>
    <col min="12039" max="12039" width="12.25" style="1" customWidth="1"/>
    <col min="12040" max="12040" width="0" style="1" hidden="1" customWidth="1"/>
    <col min="12041" max="12041" width="6.08203125" style="1" customWidth="1"/>
    <col min="12042" max="12042" width="6" style="1" customWidth="1"/>
    <col min="12043" max="12043" width="7.58203125" style="1" customWidth="1"/>
    <col min="12044" max="12044" width="7.33203125" style="1" customWidth="1"/>
    <col min="12045" max="12045" width="9.75" style="1" bestFit="1" customWidth="1"/>
    <col min="12046" max="12046" width="9.33203125" style="1" customWidth="1"/>
    <col min="12047" max="12047" width="11" style="1" bestFit="1" customWidth="1"/>
    <col min="12048" max="12048" width="9" style="1"/>
    <col min="12049" max="12049" width="0" style="1" hidden="1" customWidth="1"/>
    <col min="12050" max="12288" width="9" style="1"/>
    <col min="12289" max="12289" width="11.33203125" style="1" customWidth="1"/>
    <col min="12290" max="12290" width="3.75" style="1" customWidth="1"/>
    <col min="12291" max="12291" width="6.08203125" style="1" customWidth="1"/>
    <col min="12292" max="12292" width="6" style="1" customWidth="1"/>
    <col min="12293" max="12293" width="7.25" style="1" customWidth="1"/>
    <col min="12294" max="12294" width="7.08203125" style="1" customWidth="1"/>
    <col min="12295" max="12295" width="12.25" style="1" customWidth="1"/>
    <col min="12296" max="12296" width="0" style="1" hidden="1" customWidth="1"/>
    <col min="12297" max="12297" width="6.08203125" style="1" customWidth="1"/>
    <col min="12298" max="12298" width="6" style="1" customWidth="1"/>
    <col min="12299" max="12299" width="7.58203125" style="1" customWidth="1"/>
    <col min="12300" max="12300" width="7.33203125" style="1" customWidth="1"/>
    <col min="12301" max="12301" width="9.75" style="1" bestFit="1" customWidth="1"/>
    <col min="12302" max="12302" width="9.33203125" style="1" customWidth="1"/>
    <col min="12303" max="12303" width="11" style="1" bestFit="1" customWidth="1"/>
    <col min="12304" max="12304" width="9" style="1"/>
    <col min="12305" max="12305" width="0" style="1" hidden="1" customWidth="1"/>
    <col min="12306" max="12544" width="9" style="1"/>
    <col min="12545" max="12545" width="11.33203125" style="1" customWidth="1"/>
    <col min="12546" max="12546" width="3.75" style="1" customWidth="1"/>
    <col min="12547" max="12547" width="6.08203125" style="1" customWidth="1"/>
    <col min="12548" max="12548" width="6" style="1" customWidth="1"/>
    <col min="12549" max="12549" width="7.25" style="1" customWidth="1"/>
    <col min="12550" max="12550" width="7.08203125" style="1" customWidth="1"/>
    <col min="12551" max="12551" width="12.25" style="1" customWidth="1"/>
    <col min="12552" max="12552" width="0" style="1" hidden="1" customWidth="1"/>
    <col min="12553" max="12553" width="6.08203125" style="1" customWidth="1"/>
    <col min="12554" max="12554" width="6" style="1" customWidth="1"/>
    <col min="12555" max="12555" width="7.58203125" style="1" customWidth="1"/>
    <col min="12556" max="12556" width="7.33203125" style="1" customWidth="1"/>
    <col min="12557" max="12557" width="9.75" style="1" bestFit="1" customWidth="1"/>
    <col min="12558" max="12558" width="9.33203125" style="1" customWidth="1"/>
    <col min="12559" max="12559" width="11" style="1" bestFit="1" customWidth="1"/>
    <col min="12560" max="12560" width="9" style="1"/>
    <col min="12561" max="12561" width="0" style="1" hidden="1" customWidth="1"/>
    <col min="12562" max="12800" width="9" style="1"/>
    <col min="12801" max="12801" width="11.33203125" style="1" customWidth="1"/>
    <col min="12802" max="12802" width="3.75" style="1" customWidth="1"/>
    <col min="12803" max="12803" width="6.08203125" style="1" customWidth="1"/>
    <col min="12804" max="12804" width="6" style="1" customWidth="1"/>
    <col min="12805" max="12805" width="7.25" style="1" customWidth="1"/>
    <col min="12806" max="12806" width="7.08203125" style="1" customWidth="1"/>
    <col min="12807" max="12807" width="12.25" style="1" customWidth="1"/>
    <col min="12808" max="12808" width="0" style="1" hidden="1" customWidth="1"/>
    <col min="12809" max="12809" width="6.08203125" style="1" customWidth="1"/>
    <col min="12810" max="12810" width="6" style="1" customWidth="1"/>
    <col min="12811" max="12811" width="7.58203125" style="1" customWidth="1"/>
    <col min="12812" max="12812" width="7.33203125" style="1" customWidth="1"/>
    <col min="12813" max="12813" width="9.75" style="1" bestFit="1" customWidth="1"/>
    <col min="12814" max="12814" width="9.33203125" style="1" customWidth="1"/>
    <col min="12815" max="12815" width="11" style="1" bestFit="1" customWidth="1"/>
    <col min="12816" max="12816" width="9" style="1"/>
    <col min="12817" max="12817" width="0" style="1" hidden="1" customWidth="1"/>
    <col min="12818" max="13056" width="9" style="1"/>
    <col min="13057" max="13057" width="11.33203125" style="1" customWidth="1"/>
    <col min="13058" max="13058" width="3.75" style="1" customWidth="1"/>
    <col min="13059" max="13059" width="6.08203125" style="1" customWidth="1"/>
    <col min="13060" max="13060" width="6" style="1" customWidth="1"/>
    <col min="13061" max="13061" width="7.25" style="1" customWidth="1"/>
    <col min="13062" max="13062" width="7.08203125" style="1" customWidth="1"/>
    <col min="13063" max="13063" width="12.25" style="1" customWidth="1"/>
    <col min="13064" max="13064" width="0" style="1" hidden="1" customWidth="1"/>
    <col min="13065" max="13065" width="6.08203125" style="1" customWidth="1"/>
    <col min="13066" max="13066" width="6" style="1" customWidth="1"/>
    <col min="13067" max="13067" width="7.58203125" style="1" customWidth="1"/>
    <col min="13068" max="13068" width="7.33203125" style="1" customWidth="1"/>
    <col min="13069" max="13069" width="9.75" style="1" bestFit="1" customWidth="1"/>
    <col min="13070" max="13070" width="9.33203125" style="1" customWidth="1"/>
    <col min="13071" max="13071" width="11" style="1" bestFit="1" customWidth="1"/>
    <col min="13072" max="13072" width="9" style="1"/>
    <col min="13073" max="13073" width="0" style="1" hidden="1" customWidth="1"/>
    <col min="13074" max="13312" width="9" style="1"/>
    <col min="13313" max="13313" width="11.33203125" style="1" customWidth="1"/>
    <col min="13314" max="13314" width="3.75" style="1" customWidth="1"/>
    <col min="13315" max="13315" width="6.08203125" style="1" customWidth="1"/>
    <col min="13316" max="13316" width="6" style="1" customWidth="1"/>
    <col min="13317" max="13317" width="7.25" style="1" customWidth="1"/>
    <col min="13318" max="13318" width="7.08203125" style="1" customWidth="1"/>
    <col min="13319" max="13319" width="12.25" style="1" customWidth="1"/>
    <col min="13320" max="13320" width="0" style="1" hidden="1" customWidth="1"/>
    <col min="13321" max="13321" width="6.08203125" style="1" customWidth="1"/>
    <col min="13322" max="13322" width="6" style="1" customWidth="1"/>
    <col min="13323" max="13323" width="7.58203125" style="1" customWidth="1"/>
    <col min="13324" max="13324" width="7.33203125" style="1" customWidth="1"/>
    <col min="13325" max="13325" width="9.75" style="1" bestFit="1" customWidth="1"/>
    <col min="13326" max="13326" width="9.33203125" style="1" customWidth="1"/>
    <col min="13327" max="13327" width="11" style="1" bestFit="1" customWidth="1"/>
    <col min="13328" max="13328" width="9" style="1"/>
    <col min="13329" max="13329" width="0" style="1" hidden="1" customWidth="1"/>
    <col min="13330" max="13568" width="9" style="1"/>
    <col min="13569" max="13569" width="11.33203125" style="1" customWidth="1"/>
    <col min="13570" max="13570" width="3.75" style="1" customWidth="1"/>
    <col min="13571" max="13571" width="6.08203125" style="1" customWidth="1"/>
    <col min="13572" max="13572" width="6" style="1" customWidth="1"/>
    <col min="13573" max="13573" width="7.25" style="1" customWidth="1"/>
    <col min="13574" max="13574" width="7.08203125" style="1" customWidth="1"/>
    <col min="13575" max="13575" width="12.25" style="1" customWidth="1"/>
    <col min="13576" max="13576" width="0" style="1" hidden="1" customWidth="1"/>
    <col min="13577" max="13577" width="6.08203125" style="1" customWidth="1"/>
    <col min="13578" max="13578" width="6" style="1" customWidth="1"/>
    <col min="13579" max="13579" width="7.58203125" style="1" customWidth="1"/>
    <col min="13580" max="13580" width="7.33203125" style="1" customWidth="1"/>
    <col min="13581" max="13581" width="9.75" style="1" bestFit="1" customWidth="1"/>
    <col min="13582" max="13582" width="9.33203125" style="1" customWidth="1"/>
    <col min="13583" max="13583" width="11" style="1" bestFit="1" customWidth="1"/>
    <col min="13584" max="13584" width="9" style="1"/>
    <col min="13585" max="13585" width="0" style="1" hidden="1" customWidth="1"/>
    <col min="13586" max="13824" width="9" style="1"/>
    <col min="13825" max="13825" width="11.33203125" style="1" customWidth="1"/>
    <col min="13826" max="13826" width="3.75" style="1" customWidth="1"/>
    <col min="13827" max="13827" width="6.08203125" style="1" customWidth="1"/>
    <col min="13828" max="13828" width="6" style="1" customWidth="1"/>
    <col min="13829" max="13829" width="7.25" style="1" customWidth="1"/>
    <col min="13830" max="13830" width="7.08203125" style="1" customWidth="1"/>
    <col min="13831" max="13831" width="12.25" style="1" customWidth="1"/>
    <col min="13832" max="13832" width="0" style="1" hidden="1" customWidth="1"/>
    <col min="13833" max="13833" width="6.08203125" style="1" customWidth="1"/>
    <col min="13834" max="13834" width="6" style="1" customWidth="1"/>
    <col min="13835" max="13835" width="7.58203125" style="1" customWidth="1"/>
    <col min="13836" max="13836" width="7.33203125" style="1" customWidth="1"/>
    <col min="13837" max="13837" width="9.75" style="1" bestFit="1" customWidth="1"/>
    <col min="13838" max="13838" width="9.33203125" style="1" customWidth="1"/>
    <col min="13839" max="13839" width="11" style="1" bestFit="1" customWidth="1"/>
    <col min="13840" max="13840" width="9" style="1"/>
    <col min="13841" max="13841" width="0" style="1" hidden="1" customWidth="1"/>
    <col min="13842" max="14080" width="9" style="1"/>
    <col min="14081" max="14081" width="11.33203125" style="1" customWidth="1"/>
    <col min="14082" max="14082" width="3.75" style="1" customWidth="1"/>
    <col min="14083" max="14083" width="6.08203125" style="1" customWidth="1"/>
    <col min="14084" max="14084" width="6" style="1" customWidth="1"/>
    <col min="14085" max="14085" width="7.25" style="1" customWidth="1"/>
    <col min="14086" max="14086" width="7.08203125" style="1" customWidth="1"/>
    <col min="14087" max="14087" width="12.25" style="1" customWidth="1"/>
    <col min="14088" max="14088" width="0" style="1" hidden="1" customWidth="1"/>
    <col min="14089" max="14089" width="6.08203125" style="1" customWidth="1"/>
    <col min="14090" max="14090" width="6" style="1" customWidth="1"/>
    <col min="14091" max="14091" width="7.58203125" style="1" customWidth="1"/>
    <col min="14092" max="14092" width="7.33203125" style="1" customWidth="1"/>
    <col min="14093" max="14093" width="9.75" style="1" bestFit="1" customWidth="1"/>
    <col min="14094" max="14094" width="9.33203125" style="1" customWidth="1"/>
    <col min="14095" max="14095" width="11" style="1" bestFit="1" customWidth="1"/>
    <col min="14096" max="14096" width="9" style="1"/>
    <col min="14097" max="14097" width="0" style="1" hidden="1" customWidth="1"/>
    <col min="14098" max="14336" width="9" style="1"/>
    <col min="14337" max="14337" width="11.33203125" style="1" customWidth="1"/>
    <col min="14338" max="14338" width="3.75" style="1" customWidth="1"/>
    <col min="14339" max="14339" width="6.08203125" style="1" customWidth="1"/>
    <col min="14340" max="14340" width="6" style="1" customWidth="1"/>
    <col min="14341" max="14341" width="7.25" style="1" customWidth="1"/>
    <col min="14342" max="14342" width="7.08203125" style="1" customWidth="1"/>
    <col min="14343" max="14343" width="12.25" style="1" customWidth="1"/>
    <col min="14344" max="14344" width="0" style="1" hidden="1" customWidth="1"/>
    <col min="14345" max="14345" width="6.08203125" style="1" customWidth="1"/>
    <col min="14346" max="14346" width="6" style="1" customWidth="1"/>
    <col min="14347" max="14347" width="7.58203125" style="1" customWidth="1"/>
    <col min="14348" max="14348" width="7.33203125" style="1" customWidth="1"/>
    <col min="14349" max="14349" width="9.75" style="1" bestFit="1" customWidth="1"/>
    <col min="14350" max="14350" width="9.33203125" style="1" customWidth="1"/>
    <col min="14351" max="14351" width="11" style="1" bestFit="1" customWidth="1"/>
    <col min="14352" max="14352" width="9" style="1"/>
    <col min="14353" max="14353" width="0" style="1" hidden="1" customWidth="1"/>
    <col min="14354" max="14592" width="9" style="1"/>
    <col min="14593" max="14593" width="11.33203125" style="1" customWidth="1"/>
    <col min="14594" max="14594" width="3.75" style="1" customWidth="1"/>
    <col min="14595" max="14595" width="6.08203125" style="1" customWidth="1"/>
    <col min="14596" max="14596" width="6" style="1" customWidth="1"/>
    <col min="14597" max="14597" width="7.25" style="1" customWidth="1"/>
    <col min="14598" max="14598" width="7.08203125" style="1" customWidth="1"/>
    <col min="14599" max="14599" width="12.25" style="1" customWidth="1"/>
    <col min="14600" max="14600" width="0" style="1" hidden="1" customWidth="1"/>
    <col min="14601" max="14601" width="6.08203125" style="1" customWidth="1"/>
    <col min="14602" max="14602" width="6" style="1" customWidth="1"/>
    <col min="14603" max="14603" width="7.58203125" style="1" customWidth="1"/>
    <col min="14604" max="14604" width="7.33203125" style="1" customWidth="1"/>
    <col min="14605" max="14605" width="9.75" style="1" bestFit="1" customWidth="1"/>
    <col min="14606" max="14606" width="9.33203125" style="1" customWidth="1"/>
    <col min="14607" max="14607" width="11" style="1" bestFit="1" customWidth="1"/>
    <col min="14608" max="14608" width="9" style="1"/>
    <col min="14609" max="14609" width="0" style="1" hidden="1" customWidth="1"/>
    <col min="14610" max="14848" width="9" style="1"/>
    <col min="14849" max="14849" width="11.33203125" style="1" customWidth="1"/>
    <col min="14850" max="14850" width="3.75" style="1" customWidth="1"/>
    <col min="14851" max="14851" width="6.08203125" style="1" customWidth="1"/>
    <col min="14852" max="14852" width="6" style="1" customWidth="1"/>
    <col min="14853" max="14853" width="7.25" style="1" customWidth="1"/>
    <col min="14854" max="14854" width="7.08203125" style="1" customWidth="1"/>
    <col min="14855" max="14855" width="12.25" style="1" customWidth="1"/>
    <col min="14856" max="14856" width="0" style="1" hidden="1" customWidth="1"/>
    <col min="14857" max="14857" width="6.08203125" style="1" customWidth="1"/>
    <col min="14858" max="14858" width="6" style="1" customWidth="1"/>
    <col min="14859" max="14859" width="7.58203125" style="1" customWidth="1"/>
    <col min="14860" max="14860" width="7.33203125" style="1" customWidth="1"/>
    <col min="14861" max="14861" width="9.75" style="1" bestFit="1" customWidth="1"/>
    <col min="14862" max="14862" width="9.33203125" style="1" customWidth="1"/>
    <col min="14863" max="14863" width="11" style="1" bestFit="1" customWidth="1"/>
    <col min="14864" max="14864" width="9" style="1"/>
    <col min="14865" max="14865" width="0" style="1" hidden="1" customWidth="1"/>
    <col min="14866" max="15104" width="9" style="1"/>
    <col min="15105" max="15105" width="11.33203125" style="1" customWidth="1"/>
    <col min="15106" max="15106" width="3.75" style="1" customWidth="1"/>
    <col min="15107" max="15107" width="6.08203125" style="1" customWidth="1"/>
    <col min="15108" max="15108" width="6" style="1" customWidth="1"/>
    <col min="15109" max="15109" width="7.25" style="1" customWidth="1"/>
    <col min="15110" max="15110" width="7.08203125" style="1" customWidth="1"/>
    <col min="15111" max="15111" width="12.25" style="1" customWidth="1"/>
    <col min="15112" max="15112" width="0" style="1" hidden="1" customWidth="1"/>
    <col min="15113" max="15113" width="6.08203125" style="1" customWidth="1"/>
    <col min="15114" max="15114" width="6" style="1" customWidth="1"/>
    <col min="15115" max="15115" width="7.58203125" style="1" customWidth="1"/>
    <col min="15116" max="15116" width="7.33203125" style="1" customWidth="1"/>
    <col min="15117" max="15117" width="9.75" style="1" bestFit="1" customWidth="1"/>
    <col min="15118" max="15118" width="9.33203125" style="1" customWidth="1"/>
    <col min="15119" max="15119" width="11" style="1" bestFit="1" customWidth="1"/>
    <col min="15120" max="15120" width="9" style="1"/>
    <col min="15121" max="15121" width="0" style="1" hidden="1" customWidth="1"/>
    <col min="15122" max="15360" width="9" style="1"/>
    <col min="15361" max="15361" width="11.33203125" style="1" customWidth="1"/>
    <col min="15362" max="15362" width="3.75" style="1" customWidth="1"/>
    <col min="15363" max="15363" width="6.08203125" style="1" customWidth="1"/>
    <col min="15364" max="15364" width="6" style="1" customWidth="1"/>
    <col min="15365" max="15365" width="7.25" style="1" customWidth="1"/>
    <col min="15366" max="15366" width="7.08203125" style="1" customWidth="1"/>
    <col min="15367" max="15367" width="12.25" style="1" customWidth="1"/>
    <col min="15368" max="15368" width="0" style="1" hidden="1" customWidth="1"/>
    <col min="15369" max="15369" width="6.08203125" style="1" customWidth="1"/>
    <col min="15370" max="15370" width="6" style="1" customWidth="1"/>
    <col min="15371" max="15371" width="7.58203125" style="1" customWidth="1"/>
    <col min="15372" max="15372" width="7.33203125" style="1" customWidth="1"/>
    <col min="15373" max="15373" width="9.75" style="1" bestFit="1" customWidth="1"/>
    <col min="15374" max="15374" width="9.33203125" style="1" customWidth="1"/>
    <col min="15375" max="15375" width="11" style="1" bestFit="1" customWidth="1"/>
    <col min="15376" max="15376" width="9" style="1"/>
    <col min="15377" max="15377" width="0" style="1" hidden="1" customWidth="1"/>
    <col min="15378" max="15616" width="9" style="1"/>
    <col min="15617" max="15617" width="11.33203125" style="1" customWidth="1"/>
    <col min="15618" max="15618" width="3.75" style="1" customWidth="1"/>
    <col min="15619" max="15619" width="6.08203125" style="1" customWidth="1"/>
    <col min="15620" max="15620" width="6" style="1" customWidth="1"/>
    <col min="15621" max="15621" width="7.25" style="1" customWidth="1"/>
    <col min="15622" max="15622" width="7.08203125" style="1" customWidth="1"/>
    <col min="15623" max="15623" width="12.25" style="1" customWidth="1"/>
    <col min="15624" max="15624" width="0" style="1" hidden="1" customWidth="1"/>
    <col min="15625" max="15625" width="6.08203125" style="1" customWidth="1"/>
    <col min="15626" max="15626" width="6" style="1" customWidth="1"/>
    <col min="15627" max="15627" width="7.58203125" style="1" customWidth="1"/>
    <col min="15628" max="15628" width="7.33203125" style="1" customWidth="1"/>
    <col min="15629" max="15629" width="9.75" style="1" bestFit="1" customWidth="1"/>
    <col min="15630" max="15630" width="9.33203125" style="1" customWidth="1"/>
    <col min="15631" max="15631" width="11" style="1" bestFit="1" customWidth="1"/>
    <col min="15632" max="15632" width="9" style="1"/>
    <col min="15633" max="15633" width="0" style="1" hidden="1" customWidth="1"/>
    <col min="15634" max="15872" width="9" style="1"/>
    <col min="15873" max="15873" width="11.33203125" style="1" customWidth="1"/>
    <col min="15874" max="15874" width="3.75" style="1" customWidth="1"/>
    <col min="15875" max="15875" width="6.08203125" style="1" customWidth="1"/>
    <col min="15876" max="15876" width="6" style="1" customWidth="1"/>
    <col min="15877" max="15877" width="7.25" style="1" customWidth="1"/>
    <col min="15878" max="15878" width="7.08203125" style="1" customWidth="1"/>
    <col min="15879" max="15879" width="12.25" style="1" customWidth="1"/>
    <col min="15880" max="15880" width="0" style="1" hidden="1" customWidth="1"/>
    <col min="15881" max="15881" width="6.08203125" style="1" customWidth="1"/>
    <col min="15882" max="15882" width="6" style="1" customWidth="1"/>
    <col min="15883" max="15883" width="7.58203125" style="1" customWidth="1"/>
    <col min="15884" max="15884" width="7.33203125" style="1" customWidth="1"/>
    <col min="15885" max="15885" width="9.75" style="1" bestFit="1" customWidth="1"/>
    <col min="15886" max="15886" width="9.33203125" style="1" customWidth="1"/>
    <col min="15887" max="15887" width="11" style="1" bestFit="1" customWidth="1"/>
    <col min="15888" max="15888" width="9" style="1"/>
    <col min="15889" max="15889" width="0" style="1" hidden="1" customWidth="1"/>
    <col min="15890" max="16128" width="9" style="1"/>
    <col min="16129" max="16129" width="11.33203125" style="1" customWidth="1"/>
    <col min="16130" max="16130" width="3.75" style="1" customWidth="1"/>
    <col min="16131" max="16131" width="6.08203125" style="1" customWidth="1"/>
    <col min="16132" max="16132" width="6" style="1" customWidth="1"/>
    <col min="16133" max="16133" width="7.25" style="1" customWidth="1"/>
    <col min="16134" max="16134" width="7.08203125" style="1" customWidth="1"/>
    <col min="16135" max="16135" width="12.25" style="1" customWidth="1"/>
    <col min="16136" max="16136" width="0" style="1" hidden="1" customWidth="1"/>
    <col min="16137" max="16137" width="6.08203125" style="1" customWidth="1"/>
    <col min="16138" max="16138" width="6" style="1" customWidth="1"/>
    <col min="16139" max="16139" width="7.58203125" style="1" customWidth="1"/>
    <col min="16140" max="16140" width="7.33203125" style="1" customWidth="1"/>
    <col min="16141" max="16141" width="9.75" style="1" bestFit="1" customWidth="1"/>
    <col min="16142" max="16142" width="9.33203125" style="1" customWidth="1"/>
    <col min="16143" max="16143" width="11" style="1" bestFit="1" customWidth="1"/>
    <col min="16144" max="16144" width="9" style="1"/>
    <col min="16145" max="16145" width="0" style="1" hidden="1" customWidth="1"/>
    <col min="16146" max="16384" width="9" style="1"/>
  </cols>
  <sheetData>
    <row r="1" spans="1:17" ht="13.5" customHeight="1">
      <c r="A1" s="382" t="s">
        <v>127</v>
      </c>
      <c r="B1" s="382"/>
      <c r="C1" s="233"/>
      <c r="D1" s="233"/>
      <c r="E1" s="233"/>
      <c r="F1" s="395"/>
      <c r="G1" s="395"/>
      <c r="H1" s="233"/>
      <c r="I1" s="233"/>
      <c r="J1" s="233"/>
      <c r="K1" s="232"/>
      <c r="L1" s="232"/>
      <c r="M1" s="233"/>
      <c r="N1" s="233"/>
      <c r="O1" s="396"/>
    </row>
    <row r="2" spans="1:17" ht="13.5" customHeight="1">
      <c r="A2" s="382"/>
      <c r="B2" s="382"/>
      <c r="C2" s="233"/>
      <c r="D2" s="233"/>
      <c r="E2" s="233"/>
      <c r="F2" s="395"/>
      <c r="G2" s="395"/>
      <c r="H2" s="233"/>
      <c r="I2" s="233"/>
      <c r="J2" s="233"/>
      <c r="K2" s="232"/>
      <c r="L2" s="232"/>
      <c r="M2" s="233"/>
      <c r="N2" s="233"/>
      <c r="O2" s="396"/>
    </row>
    <row r="3" spans="1:17" ht="20.25" customHeight="1">
      <c r="A3" s="397" t="s">
        <v>128</v>
      </c>
      <c r="B3" s="397"/>
      <c r="C3" s="398"/>
      <c r="D3" s="398"/>
      <c r="E3" s="398"/>
      <c r="F3" s="398"/>
      <c r="G3" s="398"/>
      <c r="H3" s="398"/>
      <c r="I3" s="398"/>
      <c r="J3" s="398"/>
      <c r="K3" s="399"/>
      <c r="L3" s="399"/>
      <c r="M3" s="399"/>
      <c r="N3" s="398"/>
      <c r="O3" s="396"/>
    </row>
    <row r="4" spans="1:17" ht="22.5" customHeight="1" thickBot="1">
      <c r="A4" s="4" t="s">
        <v>129</v>
      </c>
      <c r="C4" s="233"/>
      <c r="D4" s="233"/>
      <c r="E4" s="233"/>
      <c r="F4" s="233"/>
      <c r="G4" s="233"/>
      <c r="H4" s="233"/>
      <c r="I4" s="233"/>
      <c r="J4" s="233"/>
      <c r="K4" s="233"/>
      <c r="L4" s="233"/>
      <c r="M4" s="400"/>
      <c r="N4" s="233"/>
      <c r="O4" s="396"/>
    </row>
    <row r="5" spans="1:17" ht="21.75" customHeight="1">
      <c r="A5" s="401"/>
      <c r="B5" s="217"/>
      <c r="C5" s="1005" t="s">
        <v>182</v>
      </c>
      <c r="D5" s="1006"/>
      <c r="E5" s="1006"/>
      <c r="F5" s="1006"/>
      <c r="G5" s="1007"/>
      <c r="H5" s="486"/>
      <c r="I5" s="1008" t="s">
        <v>183</v>
      </c>
      <c r="J5" s="1009"/>
      <c r="K5" s="1009"/>
      <c r="L5" s="1009"/>
      <c r="M5" s="1009"/>
      <c r="N5" s="1010" t="s">
        <v>130</v>
      </c>
      <c r="O5" s="1011"/>
    </row>
    <row r="6" spans="1:17" ht="15" customHeight="1">
      <c r="A6" s="402"/>
      <c r="C6" s="1014" t="s">
        <v>131</v>
      </c>
      <c r="D6" s="1015"/>
      <c r="E6" s="1016" t="s">
        <v>132</v>
      </c>
      <c r="F6" s="1017"/>
      <c r="G6" s="1018"/>
      <c r="H6" s="403" t="s">
        <v>133</v>
      </c>
      <c r="I6" s="1014" t="s">
        <v>134</v>
      </c>
      <c r="J6" s="1019"/>
      <c r="K6" s="1016" t="s">
        <v>135</v>
      </c>
      <c r="L6" s="1020"/>
      <c r="M6" s="1020"/>
      <c r="N6" s="1012"/>
      <c r="O6" s="1013"/>
    </row>
    <row r="7" spans="1:17" ht="15" customHeight="1">
      <c r="A7" s="402"/>
      <c r="C7" s="1021" t="s">
        <v>13</v>
      </c>
      <c r="D7" s="1023" t="s">
        <v>98</v>
      </c>
      <c r="E7" s="1025" t="s">
        <v>13</v>
      </c>
      <c r="F7" s="1027" t="s">
        <v>98</v>
      </c>
      <c r="G7" s="1029" t="s">
        <v>136</v>
      </c>
      <c r="H7" s="1046" t="s">
        <v>98</v>
      </c>
      <c r="I7" s="1021" t="s">
        <v>13</v>
      </c>
      <c r="J7" s="1038" t="s">
        <v>98</v>
      </c>
      <c r="K7" s="1040" t="s">
        <v>13</v>
      </c>
      <c r="L7" s="1027" t="s">
        <v>98</v>
      </c>
      <c r="M7" s="1042" t="s">
        <v>136</v>
      </c>
      <c r="N7" s="1044" t="s">
        <v>98</v>
      </c>
      <c r="O7" s="1031" t="s">
        <v>136</v>
      </c>
    </row>
    <row r="8" spans="1:17" ht="15" customHeight="1">
      <c r="A8" s="404"/>
      <c r="B8" s="405"/>
      <c r="C8" s="1022"/>
      <c r="D8" s="1024"/>
      <c r="E8" s="1026"/>
      <c r="F8" s="1028"/>
      <c r="G8" s="1030"/>
      <c r="H8" s="1047"/>
      <c r="I8" s="1022"/>
      <c r="J8" s="1039"/>
      <c r="K8" s="1041"/>
      <c r="L8" s="1028"/>
      <c r="M8" s="1043"/>
      <c r="N8" s="1045"/>
      <c r="O8" s="1032"/>
    </row>
    <row r="9" spans="1:17" ht="25.5" customHeight="1">
      <c r="A9" s="727" t="s">
        <v>175</v>
      </c>
      <c r="B9" s="728" t="s">
        <v>33</v>
      </c>
      <c r="C9" s="535"/>
      <c r="D9" s="321"/>
      <c r="E9" s="541" t="str">
        <f>IF(②一時金・退職金!J8="","",②一時金・退職金!J8)</f>
        <v/>
      </c>
      <c r="F9" s="652" t="str">
        <f>IF(②一時金・退職金!K8="","",②一時金・退職金!K8)</f>
        <v/>
      </c>
      <c r="G9" s="653" t="str">
        <f>IF(②一時金・退職金!M8="","",②一時金・退職金!M8)</f>
        <v/>
      </c>
      <c r="H9" s="406"/>
      <c r="I9" s="535" t="s">
        <v>160</v>
      </c>
      <c r="J9" s="321">
        <v>5.5</v>
      </c>
      <c r="K9" s="487" t="s">
        <v>137</v>
      </c>
      <c r="L9" s="488">
        <v>5.5</v>
      </c>
      <c r="M9" s="489">
        <v>1835000</v>
      </c>
      <c r="N9" s="407" t="str">
        <f>IF(F9="","",F9-L9)</f>
        <v/>
      </c>
      <c r="O9" s="408" t="str">
        <f>IF(G9="","",G9-M9)</f>
        <v/>
      </c>
      <c r="Q9" s="409">
        <v>1002700</v>
      </c>
    </row>
    <row r="10" spans="1:17" ht="25.5" customHeight="1">
      <c r="A10" s="729" t="s">
        <v>138</v>
      </c>
      <c r="B10" s="730" t="s">
        <v>35</v>
      </c>
      <c r="C10" s="536"/>
      <c r="D10" s="263"/>
      <c r="E10" s="541" t="str">
        <f>IF(②一時金・退職金!J9="","",②一時金・退職金!J9)</f>
        <v/>
      </c>
      <c r="F10" s="652" t="str">
        <f>IF(②一時金・退職金!K9="","",②一時金・退職金!K9)</f>
        <v/>
      </c>
      <c r="G10" s="653" t="str">
        <f>IF(②一時金・退職金!M9="","",②一時金・退職金!M9)</f>
        <v/>
      </c>
      <c r="H10" s="410"/>
      <c r="I10" s="536" t="s">
        <v>12</v>
      </c>
      <c r="J10" s="263">
        <v>5</v>
      </c>
      <c r="K10" s="490" t="s">
        <v>137</v>
      </c>
      <c r="L10" s="488">
        <v>4.5</v>
      </c>
      <c r="M10" s="489">
        <v>1543000</v>
      </c>
      <c r="N10" s="407" t="str">
        <f t="shared" ref="N10:O38" si="0">IF(F10="","",F10-L10)</f>
        <v/>
      </c>
      <c r="O10" s="408" t="str">
        <f t="shared" si="0"/>
        <v/>
      </c>
      <c r="Q10" s="409">
        <v>1201000</v>
      </c>
    </row>
    <row r="11" spans="1:17" ht="25.5" customHeight="1">
      <c r="A11" s="731" t="s">
        <v>139</v>
      </c>
      <c r="B11" s="732" t="s">
        <v>37</v>
      </c>
      <c r="C11" s="536"/>
      <c r="D11" s="411"/>
      <c r="E11" s="654" t="str">
        <f>IF(②一時金・退職金!J10="","",②一時金・退職金!J10)</f>
        <v/>
      </c>
      <c r="F11" s="652" t="str">
        <f>IF(②一時金・退職金!K10="","",②一時金・退職金!K10)</f>
        <v/>
      </c>
      <c r="G11" s="653" t="str">
        <f>IF(②一時金・退職金!M10="","",②一時金・退職金!M10)</f>
        <v/>
      </c>
      <c r="H11" s="410"/>
      <c r="I11" s="536" t="s">
        <v>160</v>
      </c>
      <c r="J11" s="411">
        <v>5.5</v>
      </c>
      <c r="K11" s="490" t="s">
        <v>137</v>
      </c>
      <c r="L11" s="488">
        <v>5.3</v>
      </c>
      <c r="M11" s="491">
        <v>1924000</v>
      </c>
      <c r="N11" s="407" t="str">
        <f t="shared" si="0"/>
        <v/>
      </c>
      <c r="O11" s="408" t="str">
        <f t="shared" si="0"/>
        <v/>
      </c>
      <c r="Q11" s="409">
        <v>1482600</v>
      </c>
    </row>
    <row r="12" spans="1:17" ht="25.5" customHeight="1">
      <c r="A12" s="699" t="s">
        <v>38</v>
      </c>
      <c r="B12" s="709" t="s">
        <v>39</v>
      </c>
      <c r="C12" s="537"/>
      <c r="D12" s="267"/>
      <c r="E12" s="655" t="str">
        <f>IF(②一時金・退職金!J11="","",②一時金・退職金!J11)</f>
        <v/>
      </c>
      <c r="F12" s="662" t="str">
        <f>IF(②一時金・退職金!K11="","",②一時金・退職金!K11)</f>
        <v/>
      </c>
      <c r="G12" s="656" t="str">
        <f>IF(②一時金・退職金!M11="","",②一時金・退職金!M11)</f>
        <v/>
      </c>
      <c r="H12" s="412"/>
      <c r="I12" s="537" t="s">
        <v>160</v>
      </c>
      <c r="J12" s="267">
        <v>6</v>
      </c>
      <c r="K12" s="492" t="s">
        <v>137</v>
      </c>
      <c r="L12" s="493">
        <v>6</v>
      </c>
      <c r="M12" s="494">
        <v>2121500</v>
      </c>
      <c r="N12" s="413" t="str">
        <f t="shared" si="0"/>
        <v/>
      </c>
      <c r="O12" s="414" t="str">
        <f t="shared" si="0"/>
        <v/>
      </c>
      <c r="P12" s="100"/>
      <c r="Q12" s="415">
        <v>1160000</v>
      </c>
    </row>
    <row r="13" spans="1:17" ht="25.5" customHeight="1">
      <c r="A13" s="727" t="s">
        <v>40</v>
      </c>
      <c r="B13" s="733" t="s">
        <v>41</v>
      </c>
      <c r="C13" s="536"/>
      <c r="D13" s="263"/>
      <c r="E13" s="657" t="str">
        <f>IF(②一時金・退職金!J12="","",②一時金・退職金!J12)</f>
        <v/>
      </c>
      <c r="F13" s="669" t="str">
        <f>IF(②一時金・退職金!K12="","",②一時金・退職金!K12)</f>
        <v/>
      </c>
      <c r="G13" s="658" t="str">
        <f>IF(②一時金・退職金!M12="","",②一時金・退職金!M12)</f>
        <v/>
      </c>
      <c r="H13" s="416"/>
      <c r="I13" s="536" t="s">
        <v>160</v>
      </c>
      <c r="J13" s="263">
        <v>5</v>
      </c>
      <c r="K13" s="490" t="s">
        <v>137</v>
      </c>
      <c r="L13" s="488">
        <v>4.5</v>
      </c>
      <c r="M13" s="495">
        <v>1429000</v>
      </c>
      <c r="N13" s="417" t="str">
        <f t="shared" si="0"/>
        <v/>
      </c>
      <c r="O13" s="418" t="str">
        <f t="shared" si="0"/>
        <v/>
      </c>
      <c r="Q13" s="419">
        <v>925000</v>
      </c>
    </row>
    <row r="14" spans="1:17" ht="25.5" customHeight="1">
      <c r="A14" s="729" t="s">
        <v>106</v>
      </c>
      <c r="B14" s="730" t="s">
        <v>43</v>
      </c>
      <c r="C14" s="536"/>
      <c r="D14" s="263"/>
      <c r="E14" s="654" t="str">
        <f>IF(②一時金・退職金!J13="","",②一時金・退職金!J13)</f>
        <v/>
      </c>
      <c r="F14" s="652" t="str">
        <f>IF(②一時金・退職金!K13="","",②一時金・退職金!K13)</f>
        <v/>
      </c>
      <c r="G14" s="653" t="str">
        <f>IF(②一時金・退職金!M13="","",②一時金・退職金!M13)</f>
        <v/>
      </c>
      <c r="H14" s="410"/>
      <c r="I14" s="536" t="s">
        <v>12</v>
      </c>
      <c r="J14" s="263">
        <v>5</v>
      </c>
      <c r="K14" s="490" t="s">
        <v>137</v>
      </c>
      <c r="L14" s="488">
        <v>4.18</v>
      </c>
      <c r="M14" s="491">
        <v>1381644</v>
      </c>
      <c r="N14" s="407" t="str">
        <f t="shared" si="0"/>
        <v/>
      </c>
      <c r="O14" s="408" t="str">
        <f t="shared" si="0"/>
        <v/>
      </c>
      <c r="P14" s="420"/>
      <c r="Q14" s="421">
        <v>1024162</v>
      </c>
    </row>
    <row r="15" spans="1:17" ht="25.5" customHeight="1">
      <c r="A15" s="729" t="s">
        <v>44</v>
      </c>
      <c r="B15" s="730" t="s">
        <v>45</v>
      </c>
      <c r="C15" s="536"/>
      <c r="D15" s="263"/>
      <c r="E15" s="654" t="str">
        <f>IF(②一時金・退職金!J14="","",②一時金・退職金!J14)</f>
        <v/>
      </c>
      <c r="F15" s="652" t="str">
        <f>IF(②一時金・退職金!K14="","",②一時金・退職金!K14)</f>
        <v/>
      </c>
      <c r="G15" s="653" t="str">
        <f>IF(②一時金・退職金!M14="","",②一時金・退職金!M14)</f>
        <v/>
      </c>
      <c r="H15" s="410"/>
      <c r="I15" s="536" t="s">
        <v>12</v>
      </c>
      <c r="J15" s="263">
        <v>5</v>
      </c>
      <c r="K15" s="490" t="s">
        <v>137</v>
      </c>
      <c r="L15" s="488">
        <v>3.8</v>
      </c>
      <c r="M15" s="489">
        <v>1172000</v>
      </c>
      <c r="N15" s="407" t="str">
        <f t="shared" si="0"/>
        <v/>
      </c>
      <c r="O15" s="408" t="str">
        <f t="shared" si="0"/>
        <v/>
      </c>
      <c r="Q15" s="409">
        <v>1040000</v>
      </c>
    </row>
    <row r="16" spans="1:17" ht="25.5" customHeight="1">
      <c r="A16" s="729" t="s">
        <v>140</v>
      </c>
      <c r="B16" s="730" t="s">
        <v>47</v>
      </c>
      <c r="C16" s="535"/>
      <c r="D16" s="321"/>
      <c r="E16" s="659" t="str">
        <f>IF(②一時金・退職金!J15="","",②一時金・退職金!J15)</f>
        <v/>
      </c>
      <c r="F16" s="1033" t="str">
        <f>IF(②一時金・退職金!K15="","",②一時金・退職金!K15)</f>
        <v/>
      </c>
      <c r="G16" s="1034"/>
      <c r="H16" s="410"/>
      <c r="I16" s="536" t="s">
        <v>12</v>
      </c>
      <c r="J16" s="263">
        <v>5</v>
      </c>
      <c r="K16" s="490" t="s">
        <v>137</v>
      </c>
      <c r="L16" s="939" t="s">
        <v>141</v>
      </c>
      <c r="M16" s="1035"/>
      <c r="N16" s="422" t="s">
        <v>111</v>
      </c>
      <c r="O16" s="423" t="s">
        <v>111</v>
      </c>
      <c r="Q16" s="424"/>
    </row>
    <row r="17" spans="1:17" ht="25.5" customHeight="1">
      <c r="A17" s="729" t="s">
        <v>48</v>
      </c>
      <c r="B17" s="730" t="s">
        <v>49</v>
      </c>
      <c r="C17" s="535"/>
      <c r="D17" s="321"/>
      <c r="E17" s="659" t="str">
        <f>IF(②一時金・退職金!J16="","",②一時金・退職金!J16)</f>
        <v/>
      </c>
      <c r="F17" s="652" t="str">
        <f>IF(②一時金・退職金!K16="","",②一時金・退職金!K16)</f>
        <v/>
      </c>
      <c r="G17" s="653" t="str">
        <f>IF(②一時金・退職金!M16="","",②一時金・退職金!M16)</f>
        <v/>
      </c>
      <c r="H17" s="410"/>
      <c r="I17" s="535" t="s">
        <v>160</v>
      </c>
      <c r="J17" s="321">
        <v>5</v>
      </c>
      <c r="K17" s="490" t="s">
        <v>137</v>
      </c>
      <c r="L17" s="488">
        <v>5</v>
      </c>
      <c r="M17" s="489">
        <v>1557680</v>
      </c>
      <c r="N17" s="407" t="str">
        <f t="shared" si="0"/>
        <v/>
      </c>
      <c r="O17" s="408" t="str">
        <f t="shared" si="0"/>
        <v/>
      </c>
      <c r="Q17" s="409">
        <v>1059816</v>
      </c>
    </row>
    <row r="18" spans="1:17" ht="25.5" customHeight="1">
      <c r="A18" s="729" t="s">
        <v>170</v>
      </c>
      <c r="B18" s="730" t="s">
        <v>50</v>
      </c>
      <c r="C18" s="535"/>
      <c r="D18" s="321"/>
      <c r="E18" s="659" t="str">
        <f>IF(②一時金・退職金!J17="","",②一時金・退職金!J17)</f>
        <v/>
      </c>
      <c r="F18" s="1048" t="str">
        <f>IF(②一時金・退職金!K17="","",②一時金・退職金!K17)</f>
        <v/>
      </c>
      <c r="G18" s="1049"/>
      <c r="H18" s="410"/>
      <c r="I18" s="536" t="s">
        <v>160</v>
      </c>
      <c r="J18" s="411">
        <v>5</v>
      </c>
      <c r="K18" s="496" t="s">
        <v>137</v>
      </c>
      <c r="L18" s="939" t="s">
        <v>141</v>
      </c>
      <c r="M18" s="1035"/>
      <c r="N18" s="422" t="s">
        <v>111</v>
      </c>
      <c r="O18" s="423" t="s">
        <v>111</v>
      </c>
      <c r="Q18" s="425">
        <v>733742</v>
      </c>
    </row>
    <row r="19" spans="1:17" ht="25.5" customHeight="1">
      <c r="A19" s="701" t="s">
        <v>142</v>
      </c>
      <c r="B19" s="734" t="s">
        <v>52</v>
      </c>
      <c r="C19" s="535"/>
      <c r="D19" s="321"/>
      <c r="E19" s="659" t="str">
        <f>IF(②一時金・退職金!J18="","",②一時金・退職金!J18)</f>
        <v/>
      </c>
      <c r="F19" s="652" t="str">
        <f>IF(②一時金・退職金!K18="","",②一時金・退職金!K18)</f>
        <v/>
      </c>
      <c r="G19" s="653" t="str">
        <f>IF(②一時金・退職金!M18="","",②一時金・退職金!M18)</f>
        <v/>
      </c>
      <c r="H19" s="426"/>
      <c r="I19" s="536" t="s">
        <v>160</v>
      </c>
      <c r="J19" s="245">
        <v>5</v>
      </c>
      <c r="K19" s="496" t="s">
        <v>143</v>
      </c>
      <c r="L19" s="488">
        <v>3</v>
      </c>
      <c r="M19" s="497">
        <v>722193</v>
      </c>
      <c r="N19" s="427" t="str">
        <f t="shared" si="0"/>
        <v/>
      </c>
      <c r="O19" s="428" t="str">
        <f t="shared" si="0"/>
        <v/>
      </c>
      <c r="Q19" s="429">
        <v>494199</v>
      </c>
    </row>
    <row r="20" spans="1:17" ht="25.5" customHeight="1">
      <c r="A20" s="729" t="s">
        <v>144</v>
      </c>
      <c r="B20" s="730" t="s">
        <v>54</v>
      </c>
      <c r="C20" s="536"/>
      <c r="D20" s="263"/>
      <c r="E20" s="659" t="str">
        <f>IF(②一時金・退職金!J19="","",②一時金・退職金!J19)</f>
        <v/>
      </c>
      <c r="F20" s="652" t="str">
        <f>IF(②一時金・退職金!K19="","",②一時金・退職金!K19)</f>
        <v/>
      </c>
      <c r="G20" s="653" t="str">
        <f>IF(②一時金・退職金!M19="","",②一時金・退職金!M19)</f>
        <v/>
      </c>
      <c r="H20" s="410"/>
      <c r="I20" s="536" t="s">
        <v>12</v>
      </c>
      <c r="J20" s="263">
        <v>5</v>
      </c>
      <c r="K20" s="498" t="s">
        <v>137</v>
      </c>
      <c r="L20" s="488">
        <v>3.55</v>
      </c>
      <c r="M20" s="489">
        <v>1198810</v>
      </c>
      <c r="N20" s="407" t="str">
        <f t="shared" si="0"/>
        <v/>
      </c>
      <c r="O20" s="408" t="str">
        <f t="shared" si="0"/>
        <v/>
      </c>
      <c r="Q20" s="409">
        <v>883734</v>
      </c>
    </row>
    <row r="21" spans="1:17" ht="25.5" customHeight="1">
      <c r="A21" s="735" t="s">
        <v>181</v>
      </c>
      <c r="B21" s="730" t="s">
        <v>55</v>
      </c>
      <c r="C21" s="536"/>
      <c r="D21" s="263"/>
      <c r="E21" s="659" t="str">
        <f>IF(②一時金・退職金!J20="","",②一時金・退職金!J20)</f>
        <v/>
      </c>
      <c r="F21" s="652" t="str">
        <f>IF(②一時金・退職金!K20="","",②一時金・退職金!K20)</f>
        <v/>
      </c>
      <c r="G21" s="653" t="str">
        <f>IF(②一時金・退職金!M20="","",②一時金・退職金!M20)</f>
        <v/>
      </c>
      <c r="H21" s="410"/>
      <c r="I21" s="536" t="s">
        <v>12</v>
      </c>
      <c r="J21" s="263">
        <v>6.7</v>
      </c>
      <c r="K21" s="498" t="s">
        <v>137</v>
      </c>
      <c r="L21" s="488">
        <v>5</v>
      </c>
      <c r="M21" s="489">
        <v>1526000</v>
      </c>
      <c r="N21" s="407" t="str">
        <f t="shared" si="0"/>
        <v/>
      </c>
      <c r="O21" s="408" t="str">
        <f t="shared" si="0"/>
        <v/>
      </c>
      <c r="Q21" s="409">
        <v>747954</v>
      </c>
    </row>
    <row r="22" spans="1:17" ht="25.5" customHeight="1">
      <c r="A22" s="744" t="s">
        <v>145</v>
      </c>
      <c r="B22" s="708" t="s">
        <v>57</v>
      </c>
      <c r="C22" s="536"/>
      <c r="D22" s="263"/>
      <c r="E22" s="659" t="str">
        <f>IF(②一時金・退職金!J21="","",②一時金・退職金!J21)</f>
        <v/>
      </c>
      <c r="F22" s="652" t="str">
        <f>IF(②一時金・退職金!K21="","",②一時金・退職金!K21)</f>
        <v/>
      </c>
      <c r="G22" s="653" t="str">
        <f>IF(②一時金・退職金!M21="","",②一時金・退職金!M21)</f>
        <v/>
      </c>
      <c r="H22" s="430"/>
      <c r="I22" s="536" t="s">
        <v>12</v>
      </c>
      <c r="J22" s="263">
        <v>5</v>
      </c>
      <c r="K22" s="498" t="s">
        <v>137</v>
      </c>
      <c r="L22" s="488">
        <v>4.2</v>
      </c>
      <c r="M22" s="489">
        <v>1222498</v>
      </c>
      <c r="N22" s="422" t="str">
        <f t="shared" si="0"/>
        <v/>
      </c>
      <c r="O22" s="408" t="str">
        <f t="shared" si="0"/>
        <v/>
      </c>
    </row>
    <row r="23" spans="1:17" ht="25.5" customHeight="1">
      <c r="A23" s="736" t="s">
        <v>146</v>
      </c>
      <c r="B23" s="732" t="s">
        <v>59</v>
      </c>
      <c r="C23" s="536"/>
      <c r="D23" s="263"/>
      <c r="E23" s="659" t="str">
        <f>IF(②一時金・退職金!J22="","",②一時金・退職金!J22)</f>
        <v/>
      </c>
      <c r="F23" s="1033" t="str">
        <f>IF(②一時金・退職金!K22="","",②一時金・退職金!K22)</f>
        <v/>
      </c>
      <c r="G23" s="1034"/>
      <c r="H23" s="430"/>
      <c r="I23" s="538" t="s">
        <v>12</v>
      </c>
      <c r="J23" s="245">
        <v>5</v>
      </c>
      <c r="K23" s="499" t="s">
        <v>137</v>
      </c>
      <c r="L23" s="1036" t="s">
        <v>141</v>
      </c>
      <c r="M23" s="1037"/>
      <c r="N23" s="422" t="s">
        <v>178</v>
      </c>
      <c r="O23" s="423" t="s">
        <v>178</v>
      </c>
    </row>
    <row r="24" spans="1:17" ht="25.5" customHeight="1">
      <c r="A24" s="737" t="s">
        <v>147</v>
      </c>
      <c r="B24" s="738" t="s">
        <v>61</v>
      </c>
      <c r="C24" s="1057"/>
      <c r="D24" s="1068"/>
      <c r="E24" s="1062" t="str">
        <f>IF(②一時金・退職金!K23="","",②一時金・退職金!K23)</f>
        <v/>
      </c>
      <c r="F24" s="1063"/>
      <c r="G24" s="1064"/>
      <c r="H24" s="431"/>
      <c r="I24" s="1057" t="s">
        <v>162</v>
      </c>
      <c r="J24" s="1058"/>
      <c r="K24" s="1054" t="s">
        <v>141</v>
      </c>
      <c r="L24" s="1055"/>
      <c r="M24" s="1056"/>
      <c r="N24" s="432" t="s">
        <v>178</v>
      </c>
      <c r="O24" s="433" t="s">
        <v>178</v>
      </c>
    </row>
    <row r="25" spans="1:17" ht="25.5" customHeight="1">
      <c r="A25" s="739" t="s">
        <v>62</v>
      </c>
      <c r="B25" s="740" t="s">
        <v>63</v>
      </c>
      <c r="C25" s="649"/>
      <c r="D25" s="624"/>
      <c r="E25" s="660" t="str">
        <f>IF(②一時金・退職金!J24="","",②一時金・退職金!J24)</f>
        <v/>
      </c>
      <c r="F25" s="669" t="str">
        <f>IF(②一時金・退職金!K24="","",②一時金・退職金!K24)</f>
        <v/>
      </c>
      <c r="G25" s="658" t="str">
        <f>IF(②一時金・退職金!M24="","",②一時金・退職金!M24)</f>
        <v/>
      </c>
      <c r="H25" s="481"/>
      <c r="I25" s="570" t="s">
        <v>12</v>
      </c>
      <c r="J25" s="571">
        <v>5.3</v>
      </c>
      <c r="K25" s="572" t="s">
        <v>163</v>
      </c>
      <c r="L25" s="573">
        <v>5.3</v>
      </c>
      <c r="M25" s="574">
        <v>1790000</v>
      </c>
      <c r="N25" s="422" t="str">
        <f t="shared" ref="N25" si="1">IF(F25="","",F25-L25)</f>
        <v/>
      </c>
      <c r="O25" s="408" t="str">
        <f t="shared" ref="O25" si="2">IF(G25="","",G25-M25)</f>
        <v/>
      </c>
    </row>
    <row r="26" spans="1:17" ht="25.5" customHeight="1">
      <c r="A26" s="729" t="s">
        <v>64</v>
      </c>
      <c r="B26" s="730" t="s">
        <v>65</v>
      </c>
      <c r="C26" s="650"/>
      <c r="D26" s="648"/>
      <c r="E26" s="659" t="str">
        <f>IF(②一時金・退職金!J25="","",②一時金・退職金!J25)</f>
        <v/>
      </c>
      <c r="F26" s="1033" t="str">
        <f>IF(②一時金・退職金!K25="","",②一時金・退職金!K25)</f>
        <v/>
      </c>
      <c r="G26" s="1034"/>
      <c r="H26" s="410"/>
      <c r="I26" s="536" t="s">
        <v>108</v>
      </c>
      <c r="J26" s="321" t="s">
        <v>110</v>
      </c>
      <c r="K26" s="490" t="s">
        <v>143</v>
      </c>
      <c r="L26" s="1052" t="s">
        <v>141</v>
      </c>
      <c r="M26" s="1053"/>
      <c r="N26" s="422" t="s">
        <v>178</v>
      </c>
      <c r="O26" s="423" t="s">
        <v>178</v>
      </c>
    </row>
    <row r="27" spans="1:17" ht="25.5" customHeight="1">
      <c r="A27" s="701" t="s">
        <v>66</v>
      </c>
      <c r="B27" s="734" t="s">
        <v>67</v>
      </c>
      <c r="C27" s="535"/>
      <c r="D27" s="263"/>
      <c r="E27" s="659" t="str">
        <f>IF(②一時金・退職金!J26="","",②一時金・退職金!J26)</f>
        <v/>
      </c>
      <c r="F27" s="652" t="str">
        <f>IF(②一時金・退職金!K26="","",②一時金・退職金!K26)</f>
        <v/>
      </c>
      <c r="G27" s="653" t="str">
        <f>IF(②一時金・退職金!M26="","",②一時金・退職金!M26)</f>
        <v/>
      </c>
      <c r="H27" s="426"/>
      <c r="I27" s="535" t="s">
        <v>12</v>
      </c>
      <c r="J27" s="263">
        <v>5</v>
      </c>
      <c r="K27" s="500" t="s">
        <v>137</v>
      </c>
      <c r="L27" s="501">
        <v>4.6500000000000004</v>
      </c>
      <c r="M27" s="497">
        <v>1339000</v>
      </c>
      <c r="N27" s="422" t="str">
        <f t="shared" ref="N27:N28" si="3">IF(F27="","",F27-L27)</f>
        <v/>
      </c>
      <c r="O27" s="408" t="str">
        <f t="shared" ref="O27:O28" si="4">IF(G27="","",G27-M27)</f>
        <v/>
      </c>
      <c r="Q27" s="429">
        <v>1026800</v>
      </c>
    </row>
    <row r="28" spans="1:17" ht="25.5" customHeight="1">
      <c r="A28" s="741" t="s">
        <v>148</v>
      </c>
      <c r="B28" s="708" t="s">
        <v>69</v>
      </c>
      <c r="C28" s="539"/>
      <c r="D28" s="411"/>
      <c r="E28" s="659" t="str">
        <f>IF(②一時金・退職金!J27="","",②一時金・退職金!J27)</f>
        <v/>
      </c>
      <c r="F28" s="652" t="str">
        <f>IF(②一時金・退職金!K27="","",②一時金・退職金!K27)</f>
        <v/>
      </c>
      <c r="G28" s="686" t="str">
        <f>IF(②一時金・退職金!M27="","",②一時金・退職金!M27)</f>
        <v/>
      </c>
      <c r="H28" s="410"/>
      <c r="I28" s="539" t="s">
        <v>161</v>
      </c>
      <c r="J28" s="411">
        <v>5</v>
      </c>
      <c r="K28" s="490" t="s">
        <v>143</v>
      </c>
      <c r="L28" s="502">
        <v>3.3</v>
      </c>
      <c r="M28" s="503">
        <v>1047387</v>
      </c>
      <c r="N28" s="422" t="str">
        <f t="shared" si="3"/>
        <v/>
      </c>
      <c r="O28" s="408" t="str">
        <f t="shared" si="4"/>
        <v/>
      </c>
      <c r="Q28" s="436">
        <v>789500</v>
      </c>
    </row>
    <row r="29" spans="1:17" ht="25.5" customHeight="1">
      <c r="A29" s="736" t="s">
        <v>149</v>
      </c>
      <c r="B29" s="708" t="s">
        <v>71</v>
      </c>
      <c r="C29" s="1050"/>
      <c r="D29" s="1051"/>
      <c r="E29" s="1065" t="str">
        <f>IF(②一時金・退職金!K28="","",②一時金・退職金!K28)</f>
        <v/>
      </c>
      <c r="F29" s="1066"/>
      <c r="G29" s="1067"/>
      <c r="H29" s="437"/>
      <c r="I29" s="1050" t="s">
        <v>176</v>
      </c>
      <c r="J29" s="1051"/>
      <c r="K29" s="1059" t="s">
        <v>141</v>
      </c>
      <c r="L29" s="1060"/>
      <c r="M29" s="1061"/>
      <c r="N29" s="422" t="s">
        <v>178</v>
      </c>
      <c r="O29" s="423" t="s">
        <v>178</v>
      </c>
      <c r="Q29" s="438">
        <v>892600</v>
      </c>
    </row>
    <row r="30" spans="1:17" ht="25.5" customHeight="1">
      <c r="A30" s="736" t="s">
        <v>150</v>
      </c>
      <c r="B30" s="708" t="s">
        <v>73</v>
      </c>
      <c r="C30" s="535"/>
      <c r="D30" s="321"/>
      <c r="E30" s="659" t="str">
        <f>IF(②一時金・退職金!J29="","",②一時金・退職金!J29)</f>
        <v/>
      </c>
      <c r="F30" s="652" t="str">
        <f>IF(②一時金・退職金!K29="","",②一時金・退職金!K29)</f>
        <v/>
      </c>
      <c r="G30" s="653" t="str">
        <f>IF(②一時金・退職金!M29="","",②一時金・退職金!M29)</f>
        <v/>
      </c>
      <c r="H30" s="410"/>
      <c r="I30" s="535" t="s">
        <v>160</v>
      </c>
      <c r="J30" s="321">
        <v>5</v>
      </c>
      <c r="K30" s="500" t="s">
        <v>137</v>
      </c>
      <c r="L30" s="502">
        <v>3</v>
      </c>
      <c r="M30" s="503">
        <v>847444</v>
      </c>
      <c r="N30" s="434" t="str">
        <f>IF(F30="","",F30-L30)</f>
        <v/>
      </c>
      <c r="O30" s="423" t="str">
        <f>IF(G30="","",G30-M30)</f>
        <v/>
      </c>
      <c r="Q30" s="436">
        <v>789500</v>
      </c>
    </row>
    <row r="31" spans="1:17" ht="25.5" customHeight="1">
      <c r="A31" s="744" t="s">
        <v>151</v>
      </c>
      <c r="B31" s="708" t="s">
        <v>75</v>
      </c>
      <c r="C31" s="535"/>
      <c r="D31" s="263"/>
      <c r="E31" s="659" t="str">
        <f>IF(②一時金・退職金!J30="","",②一時金・退職金!J30)</f>
        <v/>
      </c>
      <c r="F31" s="652" t="str">
        <f>IF(②一時金・退職金!K30="","",②一時金・退職金!K30)</f>
        <v/>
      </c>
      <c r="G31" s="653"/>
      <c r="H31" s="439"/>
      <c r="I31" s="535" t="s">
        <v>160</v>
      </c>
      <c r="J31" s="321">
        <v>5</v>
      </c>
      <c r="K31" s="500" t="s">
        <v>137</v>
      </c>
      <c r="L31" s="504">
        <v>1.8</v>
      </c>
      <c r="M31" s="505">
        <v>480178</v>
      </c>
      <c r="N31" s="676"/>
      <c r="O31" s="677"/>
    </row>
    <row r="32" spans="1:17" ht="25.5" customHeight="1">
      <c r="A32" s="1069" t="s">
        <v>165</v>
      </c>
      <c r="B32" s="734" t="s">
        <v>76</v>
      </c>
      <c r="C32" s="1083" t="s">
        <v>12</v>
      </c>
      <c r="D32" s="648" t="s">
        <v>193</v>
      </c>
      <c r="E32" s="659" t="str">
        <f>IF(②一時金・退職金!J31="","",②一時金・退職金!J31)</f>
        <v/>
      </c>
      <c r="F32" s="652" t="str">
        <f>IF(②一時金・退職金!K31="","",②一時金・退職金!K31)</f>
        <v/>
      </c>
      <c r="G32" s="653"/>
      <c r="H32" s="426"/>
      <c r="I32" s="535" t="s">
        <v>160</v>
      </c>
      <c r="J32" s="263">
        <v>5</v>
      </c>
      <c r="K32" s="500" t="s">
        <v>137</v>
      </c>
      <c r="L32" s="501">
        <v>3.89</v>
      </c>
      <c r="M32" s="540" t="s">
        <v>177</v>
      </c>
      <c r="N32" s="434" t="str">
        <f t="shared" si="0"/>
        <v/>
      </c>
      <c r="O32" s="423" t="s">
        <v>111</v>
      </c>
      <c r="Q32" s="440">
        <v>708900</v>
      </c>
    </row>
    <row r="33" spans="1:17" ht="25.5" customHeight="1">
      <c r="A33" s="729" t="s">
        <v>77</v>
      </c>
      <c r="B33" s="734" t="s">
        <v>78</v>
      </c>
      <c r="C33" s="535"/>
      <c r="D33" s="263"/>
      <c r="E33" s="659" t="str">
        <f>IF(②一時金・退職金!J32="","",②一時金・退職金!J32)</f>
        <v/>
      </c>
      <c r="F33" s="652" t="str">
        <f>IF(②一時金・退職金!K32="","",②一時金・退職金!K32)</f>
        <v/>
      </c>
      <c r="G33" s="653"/>
      <c r="H33" s="410"/>
      <c r="I33" s="536" t="s">
        <v>160</v>
      </c>
      <c r="J33" s="321">
        <v>6.5</v>
      </c>
      <c r="K33" s="500" t="s">
        <v>137</v>
      </c>
      <c r="L33" s="488">
        <v>5.6</v>
      </c>
      <c r="M33" s="489">
        <v>1719400</v>
      </c>
      <c r="N33" s="434" t="str">
        <f t="shared" si="0"/>
        <v/>
      </c>
      <c r="O33" s="435" t="str">
        <f t="shared" si="0"/>
        <v/>
      </c>
      <c r="Q33" s="409"/>
    </row>
    <row r="34" spans="1:17" ht="25.5" customHeight="1">
      <c r="A34" s="729" t="s">
        <v>152</v>
      </c>
      <c r="B34" s="708" t="s">
        <v>80</v>
      </c>
      <c r="C34" s="535"/>
      <c r="D34" s="263"/>
      <c r="E34" s="659" t="str">
        <f>IF(②一時金・退職金!J33="","",②一時金・退職金!J33)</f>
        <v/>
      </c>
      <c r="F34" s="652" t="str">
        <f>IF(②一時金・退職金!K33="","",②一時金・退職金!K33)</f>
        <v/>
      </c>
      <c r="G34" s="653"/>
      <c r="H34" s="410"/>
      <c r="I34" s="536" t="s">
        <v>160</v>
      </c>
      <c r="J34" s="321">
        <v>5.3</v>
      </c>
      <c r="K34" s="500" t="s">
        <v>137</v>
      </c>
      <c r="L34" s="488">
        <v>5.3</v>
      </c>
      <c r="M34" s="489">
        <v>1737790</v>
      </c>
      <c r="N34" s="407" t="str">
        <f t="shared" si="0"/>
        <v/>
      </c>
      <c r="O34" s="408" t="str">
        <f t="shared" si="0"/>
        <v/>
      </c>
      <c r="Q34" s="409">
        <v>1155281</v>
      </c>
    </row>
    <row r="35" spans="1:17" ht="25.5" customHeight="1">
      <c r="A35" s="736" t="s">
        <v>153</v>
      </c>
      <c r="B35" s="708" t="s">
        <v>82</v>
      </c>
      <c r="C35" s="536"/>
      <c r="D35" s="411"/>
      <c r="E35" s="659" t="str">
        <f>IF(②一時金・退職金!J34="","",②一時金・退職金!J34)</f>
        <v/>
      </c>
      <c r="F35" s="652" t="str">
        <f>IF(②一時金・退職金!K34="","",②一時金・退職金!K34)</f>
        <v/>
      </c>
      <c r="G35" s="653"/>
      <c r="H35" s="430"/>
      <c r="I35" s="536" t="s">
        <v>161</v>
      </c>
      <c r="J35" s="411">
        <v>5</v>
      </c>
      <c r="K35" s="500" t="s">
        <v>143</v>
      </c>
      <c r="L35" s="506">
        <v>4</v>
      </c>
      <c r="M35" s="503">
        <v>1014896</v>
      </c>
      <c r="N35" s="441" t="str">
        <f t="shared" si="0"/>
        <v/>
      </c>
      <c r="O35" s="442" t="str">
        <f t="shared" si="0"/>
        <v/>
      </c>
      <c r="Q35" s="436">
        <v>621454</v>
      </c>
    </row>
    <row r="36" spans="1:17" ht="25.5" customHeight="1">
      <c r="A36" s="1069" t="s">
        <v>83</v>
      </c>
      <c r="B36" s="732" t="s">
        <v>84</v>
      </c>
      <c r="C36" s="1083" t="s">
        <v>12</v>
      </c>
      <c r="D36" s="648" t="s">
        <v>200</v>
      </c>
      <c r="E36" s="659" t="str">
        <f>IF(②一時金・退職金!J35="","",②一時金・退職金!J35)</f>
        <v/>
      </c>
      <c r="F36" s="652" t="str">
        <f>IF(②一時金・退職金!K35="","",②一時金・退職金!K35)</f>
        <v/>
      </c>
      <c r="G36" s="653"/>
      <c r="H36" s="430"/>
      <c r="I36" s="536" t="s">
        <v>160</v>
      </c>
      <c r="J36" s="321">
        <v>5.2</v>
      </c>
      <c r="K36" s="507" t="s">
        <v>137</v>
      </c>
      <c r="L36" s="508">
        <v>4.55</v>
      </c>
      <c r="M36" s="503">
        <v>1486039</v>
      </c>
      <c r="N36" s="443" t="str">
        <f t="shared" si="0"/>
        <v/>
      </c>
      <c r="O36" s="442" t="str">
        <f t="shared" si="0"/>
        <v/>
      </c>
      <c r="Q36" s="436"/>
    </row>
    <row r="37" spans="1:17" ht="25.5" customHeight="1">
      <c r="A37" s="735" t="s">
        <v>154</v>
      </c>
      <c r="B37" s="707" t="s">
        <v>86</v>
      </c>
      <c r="C37" s="536"/>
      <c r="D37" s="321"/>
      <c r="E37" s="659" t="str">
        <f>IF(②一時金・退職金!J36="","",②一時金・退職金!J36)</f>
        <v/>
      </c>
      <c r="F37" s="652" t="str">
        <f>IF(②一時金・退職金!K36="","",②一時金・退職金!K36)</f>
        <v/>
      </c>
      <c r="G37" s="653"/>
      <c r="H37" s="410"/>
      <c r="I37" s="536" t="s">
        <v>160</v>
      </c>
      <c r="J37" s="321">
        <v>5</v>
      </c>
      <c r="K37" s="811" t="s">
        <v>137</v>
      </c>
      <c r="L37" s="488">
        <v>4.24</v>
      </c>
      <c r="M37" s="489">
        <v>1338326</v>
      </c>
      <c r="N37" s="812" t="str">
        <f t="shared" ref="N37" si="5">IF(F37="","",F37-L37)</f>
        <v/>
      </c>
      <c r="O37" s="408" t="str">
        <f t="shared" ref="O37" si="6">IF(G37="","",G37-M37)</f>
        <v/>
      </c>
      <c r="Q37" s="436">
        <v>1182978</v>
      </c>
    </row>
    <row r="38" spans="1:17" ht="25.5" customHeight="1" thickBot="1">
      <c r="A38" s="1080" t="s">
        <v>186</v>
      </c>
      <c r="B38" s="766"/>
      <c r="C38" s="1081" t="s">
        <v>176</v>
      </c>
      <c r="D38" s="1082"/>
      <c r="E38" s="802" t="str">
        <f>IF(②一時金・退職金!J37="","",②一時金・退職金!J37)</f>
        <v/>
      </c>
      <c r="F38" s="803" t="str">
        <f>IF(②一時金・退職金!K37="","",②一時金・退職金!K37)</f>
        <v/>
      </c>
      <c r="G38" s="804"/>
      <c r="H38" s="805"/>
      <c r="I38" s="800"/>
      <c r="J38" s="801"/>
      <c r="K38" s="806"/>
      <c r="L38" s="807"/>
      <c r="M38" s="808"/>
      <c r="N38" s="809" t="str">
        <f t="shared" si="0"/>
        <v/>
      </c>
      <c r="O38" s="810" t="str">
        <f t="shared" si="0"/>
        <v/>
      </c>
      <c r="Q38" s="436">
        <v>1182978</v>
      </c>
    </row>
    <row r="39" spans="1:17" ht="15" customHeight="1">
      <c r="D39" s="444"/>
      <c r="E39" s="347"/>
      <c r="F39" s="445"/>
      <c r="G39" s="446"/>
      <c r="H39" s="447"/>
      <c r="I39" s="447"/>
      <c r="J39" s="447"/>
      <c r="K39" s="448"/>
      <c r="L39" s="448"/>
      <c r="M39" s="448"/>
      <c r="N39" s="448"/>
      <c r="O39" s="449"/>
    </row>
    <row r="40" spans="1:17" ht="18" customHeight="1">
      <c r="A40" s="450" t="s">
        <v>87</v>
      </c>
      <c r="B40" s="451"/>
      <c r="C40" s="509"/>
      <c r="D40" s="452" t="e">
        <f>AVERAGE(D9:D12)</f>
        <v>#DIV/0!</v>
      </c>
      <c r="E40" s="453"/>
      <c r="F40" s="454" t="e">
        <f>AVERAGE(F9:F12)</f>
        <v>#DIV/0!</v>
      </c>
      <c r="G40" s="455" t="e">
        <f>AVERAGE(G9:G12)</f>
        <v>#DIV/0!</v>
      </c>
      <c r="H40" s="456"/>
      <c r="I40" s="509"/>
      <c r="J40" s="452">
        <f>AVERAGE(J9:J12)</f>
        <v>5.5</v>
      </c>
      <c r="K40" s="453"/>
      <c r="L40" s="454">
        <f>AVERAGE(L9:L12)</f>
        <v>5.3250000000000002</v>
      </c>
      <c r="M40" s="510">
        <f>AVERAGE(M9:M12)</f>
        <v>1855875</v>
      </c>
      <c r="N40" s="457" t="e">
        <f>F40-L40</f>
        <v>#DIV/0!</v>
      </c>
      <c r="O40" s="458" t="e">
        <f t="shared" ref="N40:O43" si="7">G40-M40</f>
        <v>#DIV/0!</v>
      </c>
    </row>
    <row r="41" spans="1:17" ht="18" customHeight="1">
      <c r="A41" s="459" t="s">
        <v>88</v>
      </c>
      <c r="B41" s="460"/>
      <c r="C41" s="511"/>
      <c r="D41" s="461" t="e">
        <f>AVERAGE(D13:D18,D20:D23)</f>
        <v>#DIV/0!</v>
      </c>
      <c r="E41" s="364"/>
      <c r="F41" s="461" t="e">
        <f>AVERAGE(F13:F17,F20:F22)</f>
        <v>#DIV/0!</v>
      </c>
      <c r="G41" s="462" t="e">
        <f>AVERAGE(G13:G15,G17,G20:G22)</f>
        <v>#DIV/0!</v>
      </c>
      <c r="H41" s="463"/>
      <c r="I41" s="511"/>
      <c r="J41" s="461">
        <f>AVERAGE(J13:J18,J20:J23)</f>
        <v>5.17</v>
      </c>
      <c r="K41" s="364"/>
      <c r="L41" s="461">
        <f>AVERAGE(L13:L18,L20:L22)</f>
        <v>4.3185714285714285</v>
      </c>
      <c r="M41" s="489">
        <f>AVERAGE(M13:M15,M17:M18,M20:M22)</f>
        <v>1355376</v>
      </c>
      <c r="N41" s="464" t="e">
        <f t="shared" si="7"/>
        <v>#DIV/0!</v>
      </c>
      <c r="O41" s="465" t="e">
        <f t="shared" si="7"/>
        <v>#DIV/0!</v>
      </c>
    </row>
    <row r="42" spans="1:17" ht="18" customHeight="1">
      <c r="A42" s="459" t="s">
        <v>89</v>
      </c>
      <c r="B42" s="460"/>
      <c r="C42" s="511"/>
      <c r="D42" s="461" t="e">
        <f>AVERAGE(D25,D27:D28,D30:D34,D36:D38)</f>
        <v>#DIV/0!</v>
      </c>
      <c r="E42" s="364"/>
      <c r="F42" s="461" t="e">
        <f>AVERAGE(F25,F27:F28,F30:F30,F32:F34,F36:F38)</f>
        <v>#DIV/0!</v>
      </c>
      <c r="G42" s="462" t="e">
        <f>AVERAGE(G25,G27:G28,G30:G30,G33:G34,G36:G38)</f>
        <v>#DIV/0!</v>
      </c>
      <c r="H42" s="463"/>
      <c r="I42" s="511"/>
      <c r="J42" s="461">
        <f>AVERAGE(J25,J27,J30:J34,J36:J38)</f>
        <v>5.2555555555555564</v>
      </c>
      <c r="K42" s="364"/>
      <c r="L42" s="461">
        <f>AVERAGE(L25,L27,L30:L30,L32:L34,L36:L38)</f>
        <v>4.5662500000000001</v>
      </c>
      <c r="M42" s="462">
        <f>AVERAGE(M25,M27,M30:M30,M33:M34,M36:M38)</f>
        <v>1465428.4285714286</v>
      </c>
      <c r="N42" s="464" t="e">
        <f>F42-L42</f>
        <v>#DIV/0!</v>
      </c>
      <c r="O42" s="465" t="e">
        <f>G42-M42</f>
        <v>#DIV/0!</v>
      </c>
    </row>
    <row r="43" spans="1:17" ht="18" customHeight="1">
      <c r="A43" s="466" t="s">
        <v>90</v>
      </c>
      <c r="B43" s="467"/>
      <c r="C43" s="512"/>
      <c r="D43" s="468" t="e">
        <f>AVERAGE(D9:D18,D20:D28,D30:D34,D36:D38)</f>
        <v>#DIV/0!</v>
      </c>
      <c r="E43" s="469"/>
      <c r="F43" s="468" t="e">
        <f>AVERAGE(F9:F17,F20:F22,F25,F27:F28,F30:F30,F32:F34,F36:F38)</f>
        <v>#DIV/0!</v>
      </c>
      <c r="G43" s="470" t="e">
        <f>AVERAGE(G9:G11,G12:G15,G17,G20:G22,G27:G28,G30:G30,G33:H34,G25,G36:G38)</f>
        <v>#DIV/0!</v>
      </c>
      <c r="H43" s="471"/>
      <c r="I43" s="512"/>
      <c r="J43" s="468">
        <f>AVERAGE(J9:J18,J20:J23,J25,J27,J30:J34,J36:J38)</f>
        <v>5.2608695652173916</v>
      </c>
      <c r="K43" s="469"/>
      <c r="L43" s="468">
        <f>AVERAGE(L9:L18,L20:L25,L27,L30:L30,L32:L34,L36:L38)</f>
        <v>4.6347368421052622</v>
      </c>
      <c r="M43" s="470">
        <f>AVERAGE(M9:M11,M12:M15,M17:M18,M20:M22,M27,M30:M30,M33:M34,M25,M36:M38)</f>
        <v>1509396.1666666667</v>
      </c>
      <c r="N43" s="472" t="e">
        <f t="shared" si="7"/>
        <v>#DIV/0!</v>
      </c>
      <c r="O43" s="473" t="e">
        <f t="shared" si="7"/>
        <v>#DIV/0!</v>
      </c>
    </row>
    <row r="44" spans="1:17" ht="13.5" customHeight="1">
      <c r="C44" s="1" t="s">
        <v>118</v>
      </c>
      <c r="F44" s="474"/>
      <c r="G44" s="475"/>
      <c r="K44" s="476"/>
      <c r="L44" s="477"/>
      <c r="M44" s="478"/>
      <c r="N44" s="217"/>
      <c r="O44" s="224"/>
    </row>
    <row r="45" spans="1:17" ht="13.5" customHeight="1">
      <c r="C45" s="1" t="s">
        <v>155</v>
      </c>
      <c r="F45" s="479"/>
      <c r="I45" s="480"/>
      <c r="L45" s="481"/>
      <c r="M45" s="224"/>
      <c r="O45" s="224"/>
    </row>
    <row r="46" spans="1:17" ht="13.5" customHeight="1">
      <c r="C46" s="1" t="s">
        <v>121</v>
      </c>
      <c r="F46" s="479"/>
      <c r="G46" s="482"/>
      <c r="I46" s="480"/>
      <c r="M46" s="224"/>
      <c r="O46" s="224"/>
    </row>
  </sheetData>
  <mergeCells count="37">
    <mergeCell ref="C38:D38"/>
    <mergeCell ref="C29:D29"/>
    <mergeCell ref="I29:J29"/>
    <mergeCell ref="F26:G26"/>
    <mergeCell ref="L26:M26"/>
    <mergeCell ref="K24:M24"/>
    <mergeCell ref="I24:J24"/>
    <mergeCell ref="K29:M29"/>
    <mergeCell ref="E24:G24"/>
    <mergeCell ref="E29:G29"/>
    <mergeCell ref="C24:D24"/>
    <mergeCell ref="O7:O8"/>
    <mergeCell ref="F16:G16"/>
    <mergeCell ref="L16:M16"/>
    <mergeCell ref="F23:G23"/>
    <mergeCell ref="L23:M23"/>
    <mergeCell ref="I7:I8"/>
    <mergeCell ref="J7:J8"/>
    <mergeCell ref="K7:K8"/>
    <mergeCell ref="L7:L8"/>
    <mergeCell ref="M7:M8"/>
    <mergeCell ref="N7:N8"/>
    <mergeCell ref="H7:H8"/>
    <mergeCell ref="F18:G18"/>
    <mergeCell ref="L18:M18"/>
    <mergeCell ref="C7:C8"/>
    <mergeCell ref="D7:D8"/>
    <mergeCell ref="E7:E8"/>
    <mergeCell ref="F7:F8"/>
    <mergeCell ref="G7:G8"/>
    <mergeCell ref="C5:G5"/>
    <mergeCell ref="I5:M5"/>
    <mergeCell ref="N5:O6"/>
    <mergeCell ref="C6:D6"/>
    <mergeCell ref="E6:G6"/>
    <mergeCell ref="I6:J6"/>
    <mergeCell ref="K6:M6"/>
  </mergeCells>
  <phoneticPr fontId="4"/>
  <pageMargins left="0.78740157480314965" right="0.39370078740157483" top="0.47244094488188981" bottom="0" header="0.27559055118110237" footer="0.31496062992125984"/>
  <pageSetup paperSize="9" scale="72" fitToWidth="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①賃金他</vt:lpstr>
      <vt:lpstr>②一時金・退職金</vt:lpstr>
      <vt:lpstr>③その他の要求</vt:lpstr>
      <vt:lpstr>④一時金・前年度比較</vt:lpstr>
      <vt:lpstr>①賃金他!Print_Area</vt:lpstr>
      <vt:lpstr>④一時金・前年度比較!Print_Area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2026-02-16T09:30:09Z</cp:lastPrinted>
  <dcterms:created xsi:type="dcterms:W3CDTF">2020-10-14T02:37:23Z</dcterms:created>
  <dcterms:modified xsi:type="dcterms:W3CDTF">2026-02-24T02:49:30Z</dcterms:modified>
</cp:coreProperties>
</file>